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ябрь 2019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8" i="1"/>
  <c r="C28" i="1" s="1"/>
  <c r="C29" i="1" s="1"/>
  <c r="C8" i="1"/>
</calcChain>
</file>

<file path=xl/sharedStrings.xml><?xml version="1.0" encoding="utf-8"?>
<sst xmlns="http://schemas.openxmlformats.org/spreadsheetml/2006/main" count="72" uniqueCount="65">
  <si>
    <t xml:space="preserve">               Отчет о работе Благотворительного Фонда "Химический лицей КНИТУ" за ноябрь   2019 года</t>
  </si>
  <si>
    <t>Остаток средств на 01.11.2019г.</t>
  </si>
  <si>
    <t>1.1.</t>
  </si>
  <si>
    <t xml:space="preserve">на р/с </t>
  </si>
  <si>
    <t>в т.ч целевые ООО Газпром 84000 и 50000 КазаньОргСинтез</t>
  </si>
  <si>
    <t>1.2.</t>
  </si>
  <si>
    <t xml:space="preserve">в т.ч.переходящий остаток под отчет 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</si>
  <si>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</si>
  <si>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</si>
  <si>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</si>
  <si>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</si>
  <si>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</si>
  <si>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</si>
  <si>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>Кому переданы услуги, товары, организаторы мероприятий</t>
  </si>
  <si>
    <t>Стоимость мер., услуг, товаров</t>
  </si>
  <si>
    <t>Проезд лицеистов и сопровождающих на олимпиады  с 11.11.2019 по 30.11.2019г.</t>
  </si>
  <si>
    <t xml:space="preserve"> г.Зеленодольск, школы</t>
  </si>
  <si>
    <t>Методист Юнусова Р.М.</t>
  </si>
  <si>
    <t>Проезд лицеистов и сопровождающих на конкурс проектов 14.11.2019г.</t>
  </si>
  <si>
    <t>г.Казань, IT-парк ,Кубок Преактума в ТОЧКЕ КИПЕНИЯ</t>
  </si>
  <si>
    <t xml:space="preserve">Воспитатель Иванова К.А. </t>
  </si>
  <si>
    <t>Проезд лицеистов и сопровождающих на конкурс проектов 15.11.2019г.</t>
  </si>
  <si>
    <t>Методист Багатова Р.Г.</t>
  </si>
  <si>
    <t>Проезд лицеистов и сопровождающих на конкурс проектов 18.11.2019г.</t>
  </si>
  <si>
    <t>г.Казань, Региональный чемпионат "Молодые Профессионалы"</t>
  </si>
  <si>
    <t>Воспитатель Ибатуллина Т.В.</t>
  </si>
  <si>
    <t>г.Казань, Всероссийский конкурс предпринимательских и технологических проектов "Практика Будущего"</t>
  </si>
  <si>
    <t>Воспитатель Яковенко Н.Н.</t>
  </si>
  <si>
    <t>Проезд лицеистов и сопровождающих в "Детский университет" КНИТУ 25.11.2019г.</t>
  </si>
  <si>
    <t>г.Казань, КНИТУ Корпус "Д" Детский Университет</t>
  </si>
  <si>
    <t>Воспитатель Зайдуллина Л.Р.</t>
  </si>
  <si>
    <t>Проезд лицеистов и сопровождающих на Республиканский Форум 28.11.2019г.</t>
  </si>
  <si>
    <t>г.Казань, IV Республиканский Форум Открытие Талантов</t>
  </si>
  <si>
    <t>Заказ автобуса  для поездки 7а,7б классов в Казанский Кремль на экскурсию 21.11.2019г</t>
  </si>
  <si>
    <t>ИП Назипов Л.И.</t>
  </si>
  <si>
    <t>Кл. руководители Гусева Р.И., Калмыкова А.А.</t>
  </si>
  <si>
    <t>Оплата билетов на экскурсию в планетарий для 10а класса</t>
  </si>
  <si>
    <t>Астрономическая Обсерватория им.В.П. Энгельгарта</t>
  </si>
  <si>
    <t>Кл.руководитель Валеева Л.Р.</t>
  </si>
  <si>
    <t>Закупка аккумуляторов в ЛИ (пожарная безопасность)</t>
  </si>
  <si>
    <t>ТД Электротехмонтаж</t>
  </si>
  <si>
    <t>Гл.инженер Афонин В.М.</t>
  </si>
  <si>
    <t>Заправка картриджей</t>
  </si>
  <si>
    <t>ООО Фарком</t>
  </si>
  <si>
    <t>ЛИ</t>
  </si>
  <si>
    <t>Закупка CD дисков для базы ГИА</t>
  </si>
  <si>
    <t>ИП Денисова Е.Е.</t>
  </si>
  <si>
    <t>Закупка смесителей и кран-буксы в сан.узлы</t>
  </si>
  <si>
    <t>ИП Галявиев Р.Р.</t>
  </si>
  <si>
    <t>Замена кабеля для проектора в кабинете Медиатека</t>
  </si>
  <si>
    <t>ИП Ахмадуллин М.Ф.</t>
  </si>
  <si>
    <t>Программист Хусаинов Ф.И.</t>
  </si>
  <si>
    <t>ФОТ за  октябрь</t>
  </si>
  <si>
    <t>БФ "Химический лицей КНИТУ"</t>
  </si>
  <si>
    <t>Директор Уралев И.В.</t>
  </si>
  <si>
    <t>от суммы поступлений</t>
  </si>
  <si>
    <t>Налоги на ФОТ (30,2%)</t>
  </si>
  <si>
    <t>УФК по РТ</t>
  </si>
  <si>
    <t>Расходы на услуги банка</t>
  </si>
  <si>
    <t>ПАО Сбербанк России</t>
  </si>
  <si>
    <t>4</t>
  </si>
  <si>
    <t>Остаток средств на 01.12.2019</t>
  </si>
  <si>
    <t xml:space="preserve">в том числе: переходящий остаток подотчет </t>
  </si>
  <si>
    <t>4.1.</t>
  </si>
  <si>
    <t>на р/с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</si>
</sst>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0" fontId="3" fillId="0" borderId="2" xfId="0" applyFont="1" applyBorder="1" applyAlignment="1"/>
    <xf numFmtId="2" fontId="3" fillId="0" borderId="3" xfId="0" applyNumberFormat="1" applyFont="1" applyBorder="1" applyAlignment="1"/>
    <xf numFmtId="2" fontId="4" fillId="0" borderId="0" xfId="0" applyNumberFormat="1" applyFont="1" applyAlignment="1"/>
    <xf numFmtId="49" fontId="4" fillId="0" borderId="4" xfId="0" applyNumberFormat="1" applyFont="1" applyBorder="1" applyAlignment="1"/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/>
    <xf numFmtId="49" fontId="4" fillId="0" borderId="5" xfId="0" applyNumberFormat="1" applyFont="1" applyBorder="1" applyAlignment="1"/>
    <xf numFmtId="0" fontId="4" fillId="0" borderId="5" xfId="0" applyFont="1" applyBorder="1" applyAlignment="1">
      <alignment horizontal="right"/>
    </xf>
    <xf numFmtId="2" fontId="4" fillId="0" borderId="5" xfId="0" applyNumberFormat="1" applyFont="1" applyBorder="1" applyAlignment="1"/>
    <xf numFmtId="49" fontId="3" fillId="0" borderId="1" xfId="0" applyNumberFormat="1" applyFont="1" applyBorder="1" applyAlignment="1">
      <alignment horizontal="right"/>
    </xf>
    <xf numFmtId="2" fontId="3" fillId="2" borderId="3" xfId="0" applyNumberFormat="1" applyFont="1" applyFill="1" applyBorder="1" applyAlignment="1"/>
    <xf numFmtId="49" fontId="4" fillId="0" borderId="6" xfId="0" applyNumberFormat="1" applyFont="1" applyBorder="1" applyAlignment="1"/>
    <xf numFmtId="0" fontId="4" fillId="0" borderId="6" xfId="0" applyFont="1" applyBorder="1" applyAlignment="1">
      <alignment horizontal="right"/>
    </xf>
    <xf numFmtId="2" fontId="4" fillId="0" borderId="6" xfId="0" applyNumberFormat="1" applyFont="1" applyBorder="1" applyAlignment="1"/>
    <xf numFmtId="2" fontId="0" fillId="0" borderId="0" xfId="0" applyNumberFormat="1" applyAlignment="1"/>
    <xf numFmtId="49" fontId="3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2" fontId="3" fillId="0" borderId="9" xfId="0" applyNumberFormat="1" applyFont="1" applyBorder="1" applyAlignment="1"/>
    <xf numFmtId="4" fontId="3" fillId="0" borderId="0" xfId="0" applyNumberFormat="1" applyFont="1" applyAlignment="1"/>
    <xf numFmtId="49" fontId="4" fillId="0" borderId="10" xfId="0" applyNumberFormat="1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9" fontId="4" fillId="0" borderId="12" xfId="0" applyNumberFormat="1" applyFont="1" applyBorder="1" applyAlignment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4" fillId="0" borderId="16" xfId="0" applyNumberFormat="1" applyFont="1" applyBorder="1" applyAlignment="1"/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2" fontId="4" fillId="2" borderId="17" xfId="0" applyNumberFormat="1" applyFont="1" applyFill="1" applyBorder="1" applyAlignment="1"/>
    <xf numFmtId="0" fontId="5" fillId="0" borderId="5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2" fontId="4" fillId="2" borderId="20" xfId="0" applyNumberFormat="1" applyFont="1" applyFill="1" applyBorder="1" applyAlignment="1"/>
    <xf numFmtId="0" fontId="1" fillId="0" borderId="18" xfId="0" applyFont="1" applyFill="1" applyBorder="1" applyAlignment="1">
      <alignment wrapText="1"/>
    </xf>
    <xf numFmtId="2" fontId="4" fillId="2" borderId="21" xfId="0" applyNumberFormat="1" applyFont="1" applyFill="1" applyBorder="1" applyAlignment="1"/>
    <xf numFmtId="0" fontId="6" fillId="0" borderId="18" xfId="0" applyFont="1" applyFill="1" applyBorder="1" applyAlignment="1">
      <alignment wrapText="1"/>
    </xf>
    <xf numFmtId="0" fontId="4" fillId="0" borderId="18" xfId="0" applyFont="1" applyFill="1" applyBorder="1" applyAlignment="1"/>
    <xf numFmtId="2" fontId="4" fillId="0" borderId="20" xfId="0" applyNumberFormat="1" applyFont="1" applyFill="1" applyBorder="1" applyAlignment="1"/>
    <xf numFmtId="49" fontId="4" fillId="0" borderId="18" xfId="0" applyNumberFormat="1" applyFont="1" applyBorder="1" applyAlignment="1"/>
    <xf numFmtId="0" fontId="5" fillId="0" borderId="18" xfId="0" applyFont="1" applyFill="1" applyBorder="1" applyAlignment="1">
      <alignment wrapText="1"/>
    </xf>
    <xf numFmtId="49" fontId="4" fillId="0" borderId="22" xfId="0" applyNumberFormat="1" applyFont="1" applyBorder="1" applyAlignment="1"/>
    <xf numFmtId="0" fontId="0" fillId="0" borderId="0" xfId="0" applyBorder="1" applyAlignment="1"/>
    <xf numFmtId="0" fontId="5" fillId="2" borderId="18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9" fontId="0" fillId="0" borderId="0" xfId="1" applyFont="1" applyBorder="1" applyAlignment="1"/>
    <xf numFmtId="0" fontId="4" fillId="2" borderId="19" xfId="0" applyFont="1" applyFill="1" applyBorder="1" applyAlignment="1"/>
    <xf numFmtId="2" fontId="4" fillId="2" borderId="23" xfId="0" applyNumberFormat="1" applyFont="1" applyFill="1" applyBorder="1" applyAlignment="1"/>
    <xf numFmtId="2" fontId="0" fillId="2" borderId="0" xfId="0" applyNumberFormat="1" applyFill="1" applyBorder="1" applyAlignment="1"/>
    <xf numFmtId="0" fontId="4" fillId="2" borderId="18" xfId="0" applyFont="1" applyFill="1" applyBorder="1" applyAlignment="1"/>
    <xf numFmtId="49" fontId="3" fillId="0" borderId="22" xfId="0" applyNumberFormat="1" applyFont="1" applyBorder="1" applyAlignment="1">
      <alignment horizontal="right"/>
    </xf>
    <xf numFmtId="0" fontId="7" fillId="0" borderId="5" xfId="0" applyFont="1" applyBorder="1" applyAlignment="1"/>
    <xf numFmtId="2" fontId="3" fillId="0" borderId="18" xfId="0" applyNumberFormat="1" applyFont="1" applyBorder="1" applyAlignment="1"/>
    <xf numFmtId="0" fontId="4" fillId="0" borderId="19" xfId="0" applyFont="1" applyBorder="1" applyAlignment="1"/>
    <xf numFmtId="0" fontId="5" fillId="0" borderId="4" xfId="0" applyFont="1" applyBorder="1" applyAlignment="1"/>
    <xf numFmtId="2" fontId="4" fillId="0" borderId="24" xfId="0" applyNumberFormat="1" applyFont="1" applyBorder="1" applyAlignment="1"/>
    <xf numFmtId="0" fontId="4" fillId="0" borderId="16" xfId="0" applyFont="1" applyBorder="1" applyAlignment="1"/>
    <xf numFmtId="0" fontId="4" fillId="0" borderId="21" xfId="0" applyFont="1" applyFill="1" applyBorder="1" applyAlignment="1"/>
    <xf numFmtId="49" fontId="4" fillId="0" borderId="19" xfId="0" applyNumberFormat="1" applyFont="1" applyBorder="1" applyAlignment="1"/>
    <xf numFmtId="0" fontId="4" fillId="0" borderId="18" xfId="0" applyFont="1" applyBorder="1" applyAlignment="1">
      <alignment horizontal="right"/>
    </xf>
    <xf numFmtId="2" fontId="4" fillId="0" borderId="25" xfId="0" applyNumberFormat="1" applyFont="1" applyBorder="1" applyAlignment="1"/>
    <xf numFmtId="0" fontId="4" fillId="0" borderId="26" xfId="0" applyFont="1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6" workbookViewId="0">
      <selection activeCell="C24" sqref="C24"/>
    </sheetView>
  </sheetViews>
  <sheetFormatPr defaultRowHeight="15" x14ac:dyDescent="0.25"/>
  <cols>
    <col min="1" max="1" width="5" customWidth="1"/>
    <col min="2" max="2" width="46.140625" customWidth="1"/>
    <col min="3" max="3" width="20.42578125" customWidth="1"/>
    <col min="4" max="4" width="18" customWidth="1"/>
    <col min="5" max="5" width="17.28515625" customWidth="1"/>
  </cols>
  <sheetData>
    <row r="1" spans="1:9" ht="15.75" x14ac:dyDescent="0.25">
      <c r="A1" s="1" t="s">
        <v>0</v>
      </c>
      <c r="B1" s="1"/>
      <c r="C1" s="1"/>
      <c r="D1" s="1"/>
      <c r="E1" s="2"/>
      <c r="F1" s="3"/>
      <c r="G1" s="3"/>
      <c r="H1" s="3"/>
      <c r="I1" s="3"/>
    </row>
    <row r="2" spans="1:9" ht="16.5" thickBot="1" x14ac:dyDescent="0.3">
      <c r="A2" s="2"/>
      <c r="B2" s="2"/>
      <c r="C2" s="2"/>
      <c r="D2" s="2"/>
      <c r="E2" s="2"/>
      <c r="F2" s="3"/>
      <c r="G2" s="3"/>
      <c r="H2" s="3"/>
      <c r="I2" s="3"/>
    </row>
    <row r="3" spans="1:9" ht="16.5" thickBot="1" x14ac:dyDescent="0.3">
      <c r="A3" s="4">
        <v>1</v>
      </c>
      <c r="B3" s="5" t="s">
        <v>1</v>
      </c>
      <c r="C3" s="6">
        <v>277303.98</v>
      </c>
      <c r="D3" s="7"/>
      <c r="E3" s="2"/>
      <c r="F3" s="3"/>
      <c r="G3" s="3"/>
      <c r="H3" s="3"/>
      <c r="I3" s="3"/>
    </row>
    <row r="4" spans="1:9" ht="15.75" x14ac:dyDescent="0.25">
      <c r="A4" s="8" t="s">
        <v>2</v>
      </c>
      <c r="B4" s="9" t="s">
        <v>3</v>
      </c>
      <c r="C4" s="10">
        <v>274983.98</v>
      </c>
      <c r="D4" s="2" t="s">
        <v>4</v>
      </c>
      <c r="E4" s="2"/>
      <c r="F4" s="3"/>
      <c r="G4" s="3"/>
      <c r="H4" s="3"/>
      <c r="I4" s="3"/>
    </row>
    <row r="5" spans="1:9" ht="16.5" thickBot="1" x14ac:dyDescent="0.3">
      <c r="A5" s="11" t="s">
        <v>5</v>
      </c>
      <c r="B5" s="12" t="s">
        <v>6</v>
      </c>
      <c r="C5" s="13">
        <v>2320</v>
      </c>
      <c r="D5" s="2"/>
      <c r="E5" s="2"/>
      <c r="F5" s="3"/>
      <c r="G5" s="3"/>
      <c r="H5" s="3"/>
      <c r="I5" s="3"/>
    </row>
    <row r="6" spans="1:9" ht="16.5" thickBot="1" x14ac:dyDescent="0.3">
      <c r="A6" s="14" t="s">
        <v>7</v>
      </c>
      <c r="B6" s="5" t="s">
        <v>8</v>
      </c>
      <c r="C6" s="15">
        <v>195520</v>
      </c>
      <c r="D6" s="2"/>
      <c r="E6" s="2"/>
      <c r="F6" s="3"/>
      <c r="G6" s="3"/>
      <c r="H6" s="3"/>
      <c r="I6" s="3"/>
    </row>
    <row r="7" spans="1:9" ht="16.5" thickBot="1" x14ac:dyDescent="0.3">
      <c r="A7" s="16"/>
      <c r="B7" s="17"/>
      <c r="C7" s="18"/>
      <c r="D7" s="2"/>
      <c r="E7" s="2"/>
      <c r="F7" s="3"/>
      <c r="G7" s="3"/>
      <c r="H7" s="3"/>
      <c r="I7" s="19"/>
    </row>
    <row r="8" spans="1:9" ht="16.5" thickBot="1" x14ac:dyDescent="0.3">
      <c r="A8" s="20" t="s">
        <v>9</v>
      </c>
      <c r="B8" s="21" t="s">
        <v>10</v>
      </c>
      <c r="C8" s="22">
        <f>E8</f>
        <v>75069.33</v>
      </c>
      <c r="D8" s="2"/>
      <c r="E8" s="23">
        <f>SUM(E11:E27)</f>
        <v>75069.33</v>
      </c>
      <c r="F8" s="3"/>
      <c r="G8" s="3"/>
      <c r="H8" s="3"/>
      <c r="I8" s="19"/>
    </row>
    <row r="9" spans="1:9" ht="15.75" customHeight="1" x14ac:dyDescent="0.25">
      <c r="A9" s="24"/>
      <c r="B9" s="25" t="s">
        <v>11</v>
      </c>
      <c r="C9" s="25" t="s">
        <v>12</v>
      </c>
      <c r="D9" s="26" t="s">
        <v>13</v>
      </c>
      <c r="E9" s="27" t="s">
        <v>14</v>
      </c>
      <c r="F9" s="3"/>
      <c r="G9" s="3"/>
      <c r="H9" s="3"/>
      <c r="I9" s="3"/>
    </row>
    <row r="10" spans="1:9" ht="16.5" thickBot="1" x14ac:dyDescent="0.3">
      <c r="A10" s="28"/>
      <c r="B10" s="29"/>
      <c r="C10" s="29"/>
      <c r="D10" s="30"/>
      <c r="E10" s="31"/>
      <c r="F10" s="3"/>
      <c r="G10" s="3"/>
      <c r="H10" s="3"/>
      <c r="I10" s="3"/>
    </row>
    <row r="11" spans="1:9" ht="31.5" x14ac:dyDescent="0.25">
      <c r="A11" s="32"/>
      <c r="B11" s="33" t="s">
        <v>15</v>
      </c>
      <c r="C11" s="34" t="s">
        <v>16</v>
      </c>
      <c r="D11" s="35" t="s">
        <v>17</v>
      </c>
      <c r="E11" s="36">
        <v>15482</v>
      </c>
      <c r="F11" s="3"/>
      <c r="G11" s="3"/>
      <c r="H11" s="3"/>
      <c r="I11" s="3"/>
    </row>
    <row r="12" spans="1:9" ht="47.25" x14ac:dyDescent="0.25">
      <c r="A12" s="32"/>
      <c r="B12" s="37" t="s">
        <v>18</v>
      </c>
      <c r="C12" s="38" t="s">
        <v>19</v>
      </c>
      <c r="D12" s="39" t="s">
        <v>20</v>
      </c>
      <c r="E12" s="40">
        <v>356</v>
      </c>
      <c r="F12" s="3"/>
      <c r="G12" s="3"/>
      <c r="H12" s="3"/>
      <c r="I12" s="3"/>
    </row>
    <row r="13" spans="1:9" ht="47.25" x14ac:dyDescent="0.25">
      <c r="A13" s="32"/>
      <c r="B13" s="37" t="s">
        <v>21</v>
      </c>
      <c r="C13" s="38" t="s">
        <v>19</v>
      </c>
      <c r="D13" s="39" t="s">
        <v>22</v>
      </c>
      <c r="E13" s="40">
        <v>423</v>
      </c>
      <c r="F13" s="3"/>
      <c r="G13" s="3"/>
      <c r="H13" s="3"/>
      <c r="I13" s="3"/>
    </row>
    <row r="14" spans="1:9" ht="78.75" x14ac:dyDescent="0.25">
      <c r="A14" s="32"/>
      <c r="B14" s="37" t="s">
        <v>23</v>
      </c>
      <c r="C14" s="38" t="s">
        <v>24</v>
      </c>
      <c r="D14" s="39" t="s">
        <v>25</v>
      </c>
      <c r="E14" s="40">
        <v>290</v>
      </c>
      <c r="F14" s="3"/>
      <c r="G14" s="3"/>
      <c r="H14" s="3"/>
      <c r="I14" s="3"/>
    </row>
    <row r="15" spans="1:9" ht="120" x14ac:dyDescent="0.25">
      <c r="A15" s="32"/>
      <c r="B15" s="37" t="s">
        <v>21</v>
      </c>
      <c r="C15" s="41" t="s">
        <v>26</v>
      </c>
      <c r="D15" s="39" t="s">
        <v>27</v>
      </c>
      <c r="E15" s="42">
        <v>295</v>
      </c>
      <c r="F15" s="3"/>
      <c r="G15" s="3"/>
      <c r="H15" s="3"/>
      <c r="I15" s="3"/>
    </row>
    <row r="16" spans="1:9" ht="47.25" x14ac:dyDescent="0.25">
      <c r="A16" s="32"/>
      <c r="B16" s="37" t="s">
        <v>28</v>
      </c>
      <c r="C16" s="38" t="s">
        <v>29</v>
      </c>
      <c r="D16" s="39" t="s">
        <v>30</v>
      </c>
      <c r="E16" s="40">
        <v>328</v>
      </c>
      <c r="F16" s="3"/>
      <c r="G16" s="3"/>
      <c r="H16" s="3"/>
      <c r="I16" s="3"/>
    </row>
    <row r="17" spans="1:9" ht="63" x14ac:dyDescent="0.25">
      <c r="A17" s="32"/>
      <c r="B17" s="37" t="s">
        <v>31</v>
      </c>
      <c r="C17" s="38" t="s">
        <v>32</v>
      </c>
      <c r="D17" s="39" t="s">
        <v>22</v>
      </c>
      <c r="E17" s="40">
        <v>472</v>
      </c>
      <c r="F17" s="3"/>
      <c r="G17" s="3"/>
      <c r="H17" s="3"/>
      <c r="I17" s="3"/>
    </row>
    <row r="18" spans="1:9" ht="63" x14ac:dyDescent="0.25">
      <c r="A18" s="32"/>
      <c r="B18" s="43" t="s">
        <v>33</v>
      </c>
      <c r="C18" s="44" t="s">
        <v>34</v>
      </c>
      <c r="D18" s="39" t="s">
        <v>35</v>
      </c>
      <c r="E18" s="45">
        <v>8000</v>
      </c>
      <c r="F18" s="3"/>
      <c r="G18" s="3"/>
      <c r="H18" s="3"/>
      <c r="I18" s="3"/>
    </row>
    <row r="19" spans="1:9" ht="63" x14ac:dyDescent="0.25">
      <c r="A19" s="32"/>
      <c r="B19" s="37" t="s">
        <v>36</v>
      </c>
      <c r="C19" s="38" t="s">
        <v>37</v>
      </c>
      <c r="D19" s="39" t="s">
        <v>38</v>
      </c>
      <c r="E19" s="40">
        <v>1200</v>
      </c>
      <c r="F19" s="3"/>
      <c r="G19" s="3"/>
      <c r="H19" s="3"/>
      <c r="I19" s="3"/>
    </row>
    <row r="20" spans="1:9" ht="31.5" x14ac:dyDescent="0.25">
      <c r="A20" s="46"/>
      <c r="B20" s="47" t="s">
        <v>39</v>
      </c>
      <c r="C20" s="44" t="s">
        <v>40</v>
      </c>
      <c r="D20" s="39" t="s">
        <v>41</v>
      </c>
      <c r="E20" s="45">
        <v>10220.040000000001</v>
      </c>
      <c r="F20" s="3"/>
      <c r="G20" s="3"/>
      <c r="H20" s="3"/>
      <c r="I20" s="3"/>
    </row>
    <row r="21" spans="1:9" ht="15.75" x14ac:dyDescent="0.25">
      <c r="A21" s="46"/>
      <c r="B21" s="47" t="s">
        <v>42</v>
      </c>
      <c r="C21" s="44" t="s">
        <v>43</v>
      </c>
      <c r="D21" s="39" t="s">
        <v>44</v>
      </c>
      <c r="E21" s="45">
        <v>1850</v>
      </c>
      <c r="F21" s="3"/>
      <c r="G21" s="3"/>
      <c r="H21" s="3"/>
      <c r="I21" s="3"/>
    </row>
    <row r="22" spans="1:9" ht="31.5" x14ac:dyDescent="0.25">
      <c r="A22" s="48"/>
      <c r="B22" s="37" t="s">
        <v>45</v>
      </c>
      <c r="C22" s="44" t="s">
        <v>46</v>
      </c>
      <c r="D22" s="39" t="s">
        <v>17</v>
      </c>
      <c r="E22" s="40">
        <v>150</v>
      </c>
      <c r="F22" s="3"/>
      <c r="G22" s="3"/>
      <c r="H22" s="3"/>
      <c r="I22" s="3"/>
    </row>
    <row r="23" spans="1:9" ht="31.5" x14ac:dyDescent="0.25">
      <c r="A23" s="48"/>
      <c r="B23" s="37" t="s">
        <v>47</v>
      </c>
      <c r="C23" s="44" t="s">
        <v>48</v>
      </c>
      <c r="D23" s="39" t="s">
        <v>41</v>
      </c>
      <c r="E23" s="40">
        <v>4961</v>
      </c>
      <c r="F23" s="3"/>
      <c r="G23" s="3"/>
      <c r="H23" s="3"/>
      <c r="I23" s="3"/>
    </row>
    <row r="24" spans="1:9" ht="31.5" x14ac:dyDescent="0.25">
      <c r="A24" s="48"/>
      <c r="B24" s="37" t="s">
        <v>49</v>
      </c>
      <c r="C24" s="44" t="s">
        <v>50</v>
      </c>
      <c r="D24" s="39" t="s">
        <v>51</v>
      </c>
      <c r="E24" s="40">
        <v>2750</v>
      </c>
      <c r="F24" s="49"/>
      <c r="G24" s="3"/>
      <c r="H24" s="3"/>
      <c r="I24" s="3"/>
    </row>
    <row r="25" spans="1:9" ht="31.5" x14ac:dyDescent="0.25">
      <c r="A25" s="48"/>
      <c r="B25" s="50" t="s">
        <v>52</v>
      </c>
      <c r="C25" s="51" t="s">
        <v>53</v>
      </c>
      <c r="D25" s="52" t="s">
        <v>54</v>
      </c>
      <c r="E25" s="40">
        <v>20000</v>
      </c>
      <c r="F25" s="53">
        <f>E25/C6</f>
        <v>0.10229132569558101</v>
      </c>
      <c r="G25" s="49" t="s">
        <v>55</v>
      </c>
      <c r="H25" s="49"/>
      <c r="I25" s="49"/>
    </row>
    <row r="26" spans="1:9" ht="31.5" x14ac:dyDescent="0.25">
      <c r="A26" s="48"/>
      <c r="B26" s="50" t="s">
        <v>56</v>
      </c>
      <c r="C26" s="51" t="s">
        <v>53</v>
      </c>
      <c r="D26" s="54" t="s">
        <v>57</v>
      </c>
      <c r="E26" s="55">
        <v>6040</v>
      </c>
      <c r="F26" s="49"/>
      <c r="G26" s="56"/>
      <c r="H26" s="49"/>
      <c r="I26" s="49"/>
    </row>
    <row r="27" spans="1:9" ht="31.5" x14ac:dyDescent="0.25">
      <c r="A27" s="48"/>
      <c r="B27" s="50" t="s">
        <v>58</v>
      </c>
      <c r="C27" s="57" t="s">
        <v>59</v>
      </c>
      <c r="D27" s="52" t="s">
        <v>53</v>
      </c>
      <c r="E27" s="40">
        <v>2252.29</v>
      </c>
      <c r="F27" s="3"/>
      <c r="G27" s="56"/>
      <c r="H27" s="49"/>
      <c r="I27" s="49"/>
    </row>
    <row r="28" spans="1:9" ht="15.75" x14ac:dyDescent="0.25">
      <c r="A28" s="58" t="s">
        <v>60</v>
      </c>
      <c r="B28" s="59" t="s">
        <v>61</v>
      </c>
      <c r="C28" s="60">
        <f>C3+C6-E8</f>
        <v>397754.64999999997</v>
      </c>
      <c r="D28" s="61"/>
      <c r="E28" s="45"/>
      <c r="F28" s="3"/>
      <c r="G28" s="3"/>
      <c r="H28" s="3"/>
      <c r="I28" s="3"/>
    </row>
    <row r="29" spans="1:9" ht="15.75" x14ac:dyDescent="0.25">
      <c r="A29" s="32"/>
      <c r="B29" s="62" t="s">
        <v>62</v>
      </c>
      <c r="C29" s="63">
        <f>C28-C30</f>
        <v>852.99999999994179</v>
      </c>
      <c r="D29" s="64"/>
      <c r="E29" s="65"/>
      <c r="F29" s="3"/>
      <c r="G29" s="3"/>
      <c r="H29" s="3"/>
      <c r="I29" s="3"/>
    </row>
    <row r="30" spans="1:9" ht="16.5" thickBot="1" x14ac:dyDescent="0.3">
      <c r="A30" s="66" t="s">
        <v>63</v>
      </c>
      <c r="B30" s="67" t="s">
        <v>64</v>
      </c>
      <c r="C30" s="68">
        <v>396901.65</v>
      </c>
      <c r="D30" s="61"/>
      <c r="E30" s="69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4"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2019г.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2019-12-16T06:29:09Z</dcterms:modified>
</cp:coreProperties>
</file>