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октябрь 2020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3" i="1" l="1"/>
  <c r="C33" i="1" s="1"/>
  <c r="C35" i="1" l="1"/>
  <c r="C8" i="1"/>
</calcChain>
</file>

<file path=xl/sharedStrings.xml><?xml version="1.0" encoding="utf-8"?>
<sst xmlns="http://schemas.openxmlformats.org/spreadsheetml/2006/main" count="87" uniqueCount="70">
  <si>
    <t>1.1.</t>
  </si>
  <si>
    <t xml:space="preserve">на р/сч </t>
  </si>
  <si>
    <t>1.2.</t>
  </si>
  <si>
    <t>переходящий остаток под отчет</t>
  </si>
  <si>
    <t>2</t>
  </si>
  <si>
    <t>Поступление</t>
  </si>
  <si>
    <t>3</t>
  </si>
  <si>
    <t>Расходы</t>
  </si>
  <si>
    <t>Наименование мероприятий, услуг, товаров</t>
  </si>
  <si>
    <t>Поставщик услуг, товаров</t>
  </si>
  <si>
    <t xml:space="preserve">Кому переданы услуги, товары, </t>
  </si>
  <si>
    <t>Стоимость мер.</t>
  </si>
  <si>
    <t>Организатор мероприятия</t>
  </si>
  <si>
    <t>услуг, товаров</t>
  </si>
  <si>
    <t>Расходы на услуги банка</t>
  </si>
  <si>
    <t>ПАО Сбербанк России</t>
  </si>
  <si>
    <t>4</t>
  </si>
  <si>
    <t>4.1.</t>
  </si>
  <si>
    <t>на р/с</t>
  </si>
  <si>
    <t>в т.ч переходящий остаток под отчет</t>
  </si>
  <si>
    <t>БФ</t>
  </si>
  <si>
    <t>ООО Кристалия</t>
  </si>
  <si>
    <t>Зав.хоз Низамиева</t>
  </si>
  <si>
    <t>Пед.орг. Русских Е.С.</t>
  </si>
  <si>
    <t>Зав.Хоз.Низамиева</t>
  </si>
  <si>
    <t xml:space="preserve">  Отчет о работе Благотворительного Фонда "Химический лицей КНИТУ" за октябрь 2020 г.</t>
  </si>
  <si>
    <t>Остаток средств на 01.10.2020г.</t>
  </si>
  <si>
    <t>Остаток средств на 01.11.2020</t>
  </si>
  <si>
    <t>Питьевая вода для лицеистов, одноразовые стаканы</t>
  </si>
  <si>
    <t>Покупка кулера в комнату психологич.разгрузки</t>
  </si>
  <si>
    <t>ООО Аква Маркет</t>
  </si>
  <si>
    <t>ООО "МЭО"</t>
  </si>
  <si>
    <t>ЛИ ФГБОУ ВО КНИТУ</t>
  </si>
  <si>
    <t>Перетяжка и ремонт диванов (4 шт)</t>
  </si>
  <si>
    <t>ИП Ахметзянов А.А.</t>
  </si>
  <si>
    <t>Санитарная обработка кулера</t>
  </si>
  <si>
    <t>Закуп комплектующих (кабели USB, жесткие диски) для сервера в ЛИ ФГБОУ ВО КНИТУ</t>
  </si>
  <si>
    <t>ИП Ворожейкин</t>
  </si>
  <si>
    <t>Оплата призов для конкурса "ВСЕ ГРАНИ ХИМИИ" (за счет целевых средств АО Казань ОргСинтез)</t>
  </si>
  <si>
    <t>ООО "МВМ"</t>
  </si>
  <si>
    <t>Оформление шарами актового зала для мероприятия "День учителя"</t>
  </si>
  <si>
    <t>ООО "Азимут"</t>
  </si>
  <si>
    <t>Расходные материалы на организацию творческих номеров лицеистов на мероприятие "День Учителя"</t>
  </si>
  <si>
    <t>ООО "Бэст Прайс"</t>
  </si>
  <si>
    <t>Возмещение расходов на приобретение удобрения для ухода за растениями и газоном прилегающей территорией лицея (сентябрь 2020г.)</t>
  </si>
  <si>
    <t>ИП Вафина Т.Г.</t>
  </si>
  <si>
    <t>Возмещение расходов на приобретение насоса для мячей в спортзал ЛИ (сентябрь 2020г.)</t>
  </si>
  <si>
    <t>ИП Коптелкова Д.М.</t>
  </si>
  <si>
    <t>ИП Галимов Р.Ф. ИП Тимергалеев Ф.Р.</t>
  </si>
  <si>
    <t>Возмещение расходов на приобретение блока питания в кабинет информатики (август 2020г)</t>
  </si>
  <si>
    <t>ЗАО "ТЭКО"</t>
  </si>
  <si>
    <t>Возмещение расходов на приобретение деталей для газонокосилки, клей для ремонтных работ (май,июнь, июль 2020г.)</t>
  </si>
  <si>
    <t>КНИТУ, БФ</t>
  </si>
  <si>
    <t>Изготовление газеты Лицея</t>
  </si>
  <si>
    <t>ООО "КопиШоп"</t>
  </si>
  <si>
    <t>Расходы на мероприятие "День Учителя" (цветы для гостей из КНИТУ)</t>
  </si>
  <si>
    <t>Магазин "4 сезона"</t>
  </si>
  <si>
    <t>ООО "Леруа Мерлен"Восток</t>
  </si>
  <si>
    <t>ИП Разяпова Р.А.</t>
  </si>
  <si>
    <t>Возмещение расходов на покупку расходных материалов для лаборатории "ЦМИТ" (сентябрь)</t>
  </si>
  <si>
    <t xml:space="preserve">Чехол для гладильной доски </t>
  </si>
  <si>
    <t>ООО "Все для дома"</t>
  </si>
  <si>
    <t>ИП Тимергалеев Ф.Р.</t>
  </si>
  <si>
    <t>Малярная лента для утепления окон в спальном корпусе ЛИ</t>
  </si>
  <si>
    <t>ООО "Артлайн М"</t>
  </si>
  <si>
    <t>Оплата расходов на приобретение двухярусной кровати с матрацем в спальный корпус ЛИ</t>
  </si>
  <si>
    <t>ИП Трайбер Р.Р.</t>
  </si>
  <si>
    <t>Инфракрасный бесконтактный градусник для мед.кабинета ЛИ</t>
  </si>
  <si>
    <t>Оплата по договору за Мобильное Электронное Образование</t>
  </si>
  <si>
    <t>Возмещение расходов на покупку жалюзей в кабинет 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</si>
</sst>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2" borderId="0" xfId="0" applyFont="1" applyFill="1" applyAlignment="1"/>
    <xf numFmtId="0" fontId="1" fillId="0" borderId="1" xfId="0" applyFont="1" applyBorder="1" applyAlignment="1"/>
    <xf numFmtId="2" fontId="1" fillId="0" borderId="1" xfId="0" applyNumberFormat="1" applyFont="1" applyBorder="1" applyAlignment="1"/>
    <xf numFmtId="2" fontId="2" fillId="0" borderId="0" xfId="0" applyNumberFormat="1" applyFont="1" applyAlignment="1"/>
    <xf numFmtId="49" fontId="2" fillId="0" borderId="1" xfId="0" applyNumberFormat="1" applyFont="1" applyBorder="1" applyAlignment="1"/>
    <xf numFmtId="0" fontId="2" fillId="0" borderId="1" xfId="0" applyFont="1" applyBorder="1" applyAlignment="1"/>
    <xf numFmtId="2" fontId="2" fillId="0" borderId="1" xfId="0" applyNumberFormat="1" applyFont="1" applyBorder="1" applyAlignment="1"/>
    <xf numFmtId="49" fontId="1" fillId="0" borderId="1" xfId="0" applyNumberFormat="1" applyFont="1" applyBorder="1" applyAlignment="1"/>
    <xf numFmtId="49" fontId="2" fillId="0" borderId="2" xfId="0" applyNumberFormat="1" applyFont="1" applyBorder="1" applyAlignment="1"/>
    <xf numFmtId="0" fontId="2" fillId="0" borderId="2" xfId="0" applyFont="1" applyBorder="1" applyAlignment="1"/>
    <xf numFmtId="2" fontId="1" fillId="0" borderId="2" xfId="0" applyNumberFormat="1" applyFont="1" applyBorder="1" applyAlignment="1"/>
    <xf numFmtId="49" fontId="1" fillId="0" borderId="2" xfId="0" applyNumberFormat="1" applyFont="1" applyBorder="1" applyAlignment="1"/>
    <xf numFmtId="0" fontId="1" fillId="0" borderId="2" xfId="0" applyFont="1" applyBorder="1" applyAlignment="1"/>
    <xf numFmtId="4" fontId="1" fillId="0" borderId="0" xfId="0" applyNumberFormat="1" applyFont="1" applyAlignment="1"/>
    <xf numFmtId="0" fontId="1" fillId="0" borderId="3" xfId="0" applyFont="1" applyBorder="1" applyAlignment="1"/>
    <xf numFmtId="0" fontId="1" fillId="0" borderId="5" xfId="0" applyFont="1" applyBorder="1" applyAlignment="1"/>
    <xf numFmtId="0" fontId="3" fillId="2" borderId="1" xfId="0" applyFont="1" applyFill="1" applyBorder="1" applyAlignment="1">
      <alignment vertical="center" wrapText="1"/>
    </xf>
    <xf numFmtId="2" fontId="3" fillId="2" borderId="7" xfId="0" applyNumberFormat="1" applyFont="1" applyFill="1" applyBorder="1" applyAlignment="1">
      <alignment vertical="center"/>
    </xf>
    <xf numFmtId="0" fontId="2" fillId="0" borderId="6" xfId="0" applyFont="1" applyBorder="1" applyAlignment="1"/>
    <xf numFmtId="49" fontId="2" fillId="0" borderId="6" xfId="0" applyNumberFormat="1" applyFont="1" applyBorder="1" applyAlignment="1"/>
    <xf numFmtId="2" fontId="2" fillId="0" borderId="8" xfId="0" applyNumberFormat="1" applyFont="1" applyBorder="1" applyAlignment="1"/>
    <xf numFmtId="0" fontId="0" fillId="0" borderId="0" xfId="0" applyAlignment="1"/>
    <xf numFmtId="0" fontId="0" fillId="0" borderId="1" xfId="0" applyBorder="1" applyAlignment="1"/>
    <xf numFmtId="2" fontId="0" fillId="0" borderId="1" xfId="0" applyNumberFormat="1" applyBorder="1" applyAlignment="1"/>
    <xf numFmtId="0" fontId="3" fillId="2" borderId="2" xfId="0" applyFont="1" applyFill="1" applyBorder="1" applyAlignment="1">
      <alignment vertical="center" wrapText="1"/>
    </xf>
    <xf numFmtId="49" fontId="2" fillId="0" borderId="10" xfId="0" applyNumberFormat="1" applyFont="1" applyBorder="1" applyAlignment="1"/>
    <xf numFmtId="0" fontId="1" fillId="0" borderId="0" xfId="0" applyFont="1" applyBorder="1" applyAlignment="1"/>
    <xf numFmtId="0" fontId="1" fillId="0" borderId="11" xfId="0" applyFont="1" applyBorder="1" applyAlignment="1"/>
    <xf numFmtId="49" fontId="1" fillId="0" borderId="10" xfId="0" applyNumberFormat="1" applyFont="1" applyBorder="1" applyAlignment="1"/>
    <xf numFmtId="0" fontId="4" fillId="0" borderId="11" xfId="0" applyFont="1" applyBorder="1" applyAlignment="1"/>
    <xf numFmtId="2" fontId="1" fillId="0" borderId="4" xfId="0" applyNumberFormat="1" applyFont="1" applyBorder="1" applyAlignment="1"/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2" fontId="3" fillId="2" borderId="9" xfId="0" applyNumberFormat="1" applyFont="1" applyFill="1" applyBorder="1" applyAlignment="1">
      <alignment vertical="center"/>
    </xf>
    <xf numFmtId="0" fontId="2" fillId="0" borderId="7" xfId="0" applyFont="1" applyBorder="1" applyAlignment="1"/>
    <xf numFmtId="0" fontId="2" fillId="0" borderId="1" xfId="0" applyFont="1" applyFill="1" applyBorder="1" applyAlignment="1"/>
    <xf numFmtId="2" fontId="2" fillId="0" borderId="4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4" xfId="0" applyFont="1" applyBorder="1" applyAlignment="1"/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2" fontId="2" fillId="0" borderId="7" xfId="0" applyNumberFormat="1" applyFont="1" applyBorder="1" applyAlignment="1"/>
    <xf numFmtId="0" fontId="1" fillId="0" borderId="16" xfId="0" applyFont="1" applyBorder="1" applyAlignment="1"/>
    <xf numFmtId="0" fontId="2" fillId="2" borderId="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workbookViewId="0">
      <selection activeCell="B27" sqref="B27"/>
    </sheetView>
  </sheetViews>
  <sheetFormatPr defaultRowHeight="15" x14ac:dyDescent="0.25"/>
  <cols>
    <col min="2" max="2" width="47.85546875" customWidth="1"/>
    <col min="3" max="3" width="26.85546875" customWidth="1"/>
    <col min="4" max="4" width="19.85546875" customWidth="1"/>
    <col min="5" max="5" width="18.7109375" customWidth="1"/>
  </cols>
  <sheetData>
    <row r="1" spans="1:5" ht="15.75" x14ac:dyDescent="0.25">
      <c r="A1" s="1" t="s">
        <v>25</v>
      </c>
      <c r="B1" s="1"/>
      <c r="C1" s="1"/>
      <c r="D1" s="1"/>
      <c r="E1" s="2"/>
    </row>
    <row r="2" spans="1:5" ht="15.75" x14ac:dyDescent="0.25">
      <c r="A2" s="3"/>
      <c r="B2" s="2"/>
      <c r="C2" s="2"/>
      <c r="D2" s="2"/>
      <c r="E2" s="2"/>
    </row>
    <row r="3" spans="1:5" ht="15.75" x14ac:dyDescent="0.25">
      <c r="A3" s="4">
        <v>1</v>
      </c>
      <c r="B3" s="4" t="s">
        <v>26</v>
      </c>
      <c r="C3" s="5">
        <f>C4+C5</f>
        <v>417076.58</v>
      </c>
      <c r="D3" s="6"/>
      <c r="E3" s="2"/>
    </row>
    <row r="4" spans="1:5" ht="15.75" x14ac:dyDescent="0.25">
      <c r="A4" s="7" t="s">
        <v>0</v>
      </c>
      <c r="B4" s="8" t="s">
        <v>1</v>
      </c>
      <c r="C4" s="9">
        <v>412502.08</v>
      </c>
      <c r="D4" s="2"/>
      <c r="E4" s="2"/>
    </row>
    <row r="5" spans="1:5" ht="15.75" x14ac:dyDescent="0.25">
      <c r="A5" s="7" t="s">
        <v>2</v>
      </c>
      <c r="B5" s="8" t="s">
        <v>3</v>
      </c>
      <c r="C5" s="9">
        <v>4574.5</v>
      </c>
      <c r="D5" s="2"/>
      <c r="E5" s="2"/>
    </row>
    <row r="6" spans="1:5" ht="15.75" x14ac:dyDescent="0.25">
      <c r="A6" s="10" t="s">
        <v>4</v>
      </c>
      <c r="B6" s="4" t="s">
        <v>5</v>
      </c>
      <c r="C6" s="5">
        <v>207220</v>
      </c>
      <c r="D6" s="2"/>
      <c r="E6" s="2"/>
    </row>
    <row r="7" spans="1:5" ht="15.75" x14ac:dyDescent="0.25">
      <c r="A7" s="11"/>
      <c r="B7" s="12"/>
      <c r="C7" s="13"/>
      <c r="D7" s="2"/>
      <c r="E7" s="2"/>
    </row>
    <row r="8" spans="1:5" ht="16.5" thickBot="1" x14ac:dyDescent="0.3">
      <c r="A8" s="14" t="s">
        <v>6</v>
      </c>
      <c r="B8" s="15" t="s">
        <v>7</v>
      </c>
      <c r="C8" s="13">
        <f>E8</f>
        <v>254209</v>
      </c>
      <c r="D8" s="2"/>
      <c r="E8" s="16">
        <f>SUM(E11:E32)</f>
        <v>254209</v>
      </c>
    </row>
    <row r="9" spans="1:5" ht="15.75" x14ac:dyDescent="0.25">
      <c r="A9" s="7"/>
      <c r="B9" s="4" t="s">
        <v>8</v>
      </c>
      <c r="C9" s="4" t="s">
        <v>9</v>
      </c>
      <c r="D9" s="47" t="s">
        <v>10</v>
      </c>
      <c r="E9" s="17" t="s">
        <v>11</v>
      </c>
    </row>
    <row r="10" spans="1:5" ht="15.75" x14ac:dyDescent="0.25">
      <c r="A10" s="28"/>
      <c r="B10" s="30"/>
      <c r="C10" s="29"/>
      <c r="D10" s="18" t="s">
        <v>12</v>
      </c>
      <c r="E10" s="18" t="s">
        <v>13</v>
      </c>
    </row>
    <row r="11" spans="1:5" ht="15.75" x14ac:dyDescent="0.25">
      <c r="A11" s="7"/>
      <c r="B11" s="8" t="s">
        <v>28</v>
      </c>
      <c r="C11" s="21" t="s">
        <v>21</v>
      </c>
      <c r="D11" s="38" t="s">
        <v>22</v>
      </c>
      <c r="E11" s="46">
        <v>9120</v>
      </c>
    </row>
    <row r="12" spans="1:5" ht="31.5" x14ac:dyDescent="0.25">
      <c r="A12" s="34"/>
      <c r="B12" s="19" t="s">
        <v>29</v>
      </c>
      <c r="C12" s="41" t="s">
        <v>30</v>
      </c>
      <c r="D12" s="38" t="s">
        <v>22</v>
      </c>
      <c r="E12" s="20">
        <v>3750</v>
      </c>
    </row>
    <row r="13" spans="1:5" ht="15.75" x14ac:dyDescent="0.25">
      <c r="A13" s="34"/>
      <c r="B13" s="27" t="s">
        <v>35</v>
      </c>
      <c r="C13" s="41" t="s">
        <v>21</v>
      </c>
      <c r="D13" s="38" t="s">
        <v>22</v>
      </c>
      <c r="E13" s="20">
        <v>1000</v>
      </c>
    </row>
    <row r="14" spans="1:5" ht="31.5" x14ac:dyDescent="0.25">
      <c r="A14" s="34"/>
      <c r="B14" s="27" t="s">
        <v>68</v>
      </c>
      <c r="C14" s="41" t="s">
        <v>31</v>
      </c>
      <c r="D14" s="44" t="s">
        <v>32</v>
      </c>
      <c r="E14" s="20">
        <v>75075</v>
      </c>
    </row>
    <row r="15" spans="1:5" ht="31.5" x14ac:dyDescent="0.25">
      <c r="A15" s="34"/>
      <c r="B15" s="27" t="s">
        <v>33</v>
      </c>
      <c r="C15" s="41" t="s">
        <v>34</v>
      </c>
      <c r="D15" s="44" t="s">
        <v>24</v>
      </c>
      <c r="E15" s="20">
        <v>40000</v>
      </c>
    </row>
    <row r="16" spans="1:5" ht="31.5" x14ac:dyDescent="0.25">
      <c r="A16" s="34"/>
      <c r="B16" s="27" t="s">
        <v>53</v>
      </c>
      <c r="C16" s="41" t="s">
        <v>54</v>
      </c>
      <c r="D16" s="44" t="s">
        <v>23</v>
      </c>
      <c r="E16" s="20">
        <v>2000</v>
      </c>
    </row>
    <row r="17" spans="1:5" ht="47.25" x14ac:dyDescent="0.25">
      <c r="A17" s="34"/>
      <c r="B17" s="27" t="s">
        <v>36</v>
      </c>
      <c r="C17" s="41" t="s">
        <v>37</v>
      </c>
      <c r="D17" s="44" t="s">
        <v>24</v>
      </c>
      <c r="E17" s="20">
        <v>20380</v>
      </c>
    </row>
    <row r="18" spans="1:5" ht="47.25" x14ac:dyDescent="0.25">
      <c r="A18" s="34"/>
      <c r="B18" s="27" t="s">
        <v>38</v>
      </c>
      <c r="C18" s="41" t="s">
        <v>39</v>
      </c>
      <c r="D18" s="44" t="s">
        <v>52</v>
      </c>
      <c r="E18" s="20">
        <v>49980</v>
      </c>
    </row>
    <row r="19" spans="1:5" ht="31.5" x14ac:dyDescent="0.25">
      <c r="A19" s="34"/>
      <c r="B19" s="27" t="s">
        <v>40</v>
      </c>
      <c r="C19" s="41" t="s">
        <v>41</v>
      </c>
      <c r="D19" s="44" t="s">
        <v>24</v>
      </c>
      <c r="E19" s="20">
        <v>3000</v>
      </c>
    </row>
    <row r="20" spans="1:5" ht="31.5" x14ac:dyDescent="0.25">
      <c r="A20" s="34"/>
      <c r="B20" s="27" t="s">
        <v>55</v>
      </c>
      <c r="C20" s="41" t="s">
        <v>56</v>
      </c>
      <c r="D20" s="44" t="s">
        <v>24</v>
      </c>
      <c r="E20" s="20">
        <v>1570</v>
      </c>
    </row>
    <row r="21" spans="1:5" ht="47.25" x14ac:dyDescent="0.25">
      <c r="A21" s="34"/>
      <c r="B21" s="27" t="s">
        <v>42</v>
      </c>
      <c r="C21" s="41" t="s">
        <v>43</v>
      </c>
      <c r="D21" s="44" t="s">
        <v>24</v>
      </c>
      <c r="E21" s="20">
        <v>598</v>
      </c>
    </row>
    <row r="22" spans="1:5" ht="63" x14ac:dyDescent="0.25">
      <c r="A22" s="34"/>
      <c r="B22" s="27" t="s">
        <v>51</v>
      </c>
      <c r="C22" s="48" t="s">
        <v>48</v>
      </c>
      <c r="D22" s="44" t="s">
        <v>24</v>
      </c>
      <c r="E22" s="20">
        <v>1611</v>
      </c>
    </row>
    <row r="23" spans="1:5" ht="63" x14ac:dyDescent="0.25">
      <c r="A23" s="34"/>
      <c r="B23" s="27" t="s">
        <v>44</v>
      </c>
      <c r="C23" s="41" t="s">
        <v>45</v>
      </c>
      <c r="D23" s="44" t="s">
        <v>24</v>
      </c>
      <c r="E23" s="20">
        <v>702</v>
      </c>
    </row>
    <row r="24" spans="1:5" ht="47.25" x14ac:dyDescent="0.25">
      <c r="A24" s="34"/>
      <c r="B24" s="27" t="s">
        <v>46</v>
      </c>
      <c r="C24" s="41" t="s">
        <v>47</v>
      </c>
      <c r="D24" s="44" t="s">
        <v>24</v>
      </c>
      <c r="E24" s="20">
        <v>320</v>
      </c>
    </row>
    <row r="25" spans="1:5" ht="47.25" x14ac:dyDescent="0.25">
      <c r="A25" s="34"/>
      <c r="B25" s="27" t="s">
        <v>49</v>
      </c>
      <c r="C25" s="41" t="s">
        <v>50</v>
      </c>
      <c r="D25" s="44" t="s">
        <v>24</v>
      </c>
      <c r="E25" s="20">
        <v>1092</v>
      </c>
    </row>
    <row r="26" spans="1:5" ht="31.5" x14ac:dyDescent="0.25">
      <c r="A26" s="34"/>
      <c r="B26" s="27" t="s">
        <v>69</v>
      </c>
      <c r="C26" s="41" t="s">
        <v>57</v>
      </c>
      <c r="D26" s="44" t="s">
        <v>24</v>
      </c>
      <c r="E26" s="20">
        <v>1316</v>
      </c>
    </row>
    <row r="27" spans="1:5" ht="47.25" x14ac:dyDescent="0.25">
      <c r="A27" s="34"/>
      <c r="B27" s="27" t="s">
        <v>59</v>
      </c>
      <c r="C27" s="41" t="s">
        <v>58</v>
      </c>
      <c r="D27" s="44" t="s">
        <v>24</v>
      </c>
      <c r="E27" s="20">
        <v>1971</v>
      </c>
    </row>
    <row r="28" spans="1:5" ht="31.5" x14ac:dyDescent="0.25">
      <c r="A28" s="34"/>
      <c r="B28" s="27" t="s">
        <v>60</v>
      </c>
      <c r="C28" s="41" t="s">
        <v>61</v>
      </c>
      <c r="D28" s="44" t="s">
        <v>24</v>
      </c>
      <c r="E28" s="20">
        <v>400</v>
      </c>
    </row>
    <row r="29" spans="1:5" ht="31.5" x14ac:dyDescent="0.25">
      <c r="A29" s="34"/>
      <c r="B29" s="27" t="s">
        <v>63</v>
      </c>
      <c r="C29" s="41" t="s">
        <v>62</v>
      </c>
      <c r="D29" s="44" t="s">
        <v>24</v>
      </c>
      <c r="E29" s="20">
        <v>2234</v>
      </c>
    </row>
    <row r="30" spans="1:5" ht="47.25" x14ac:dyDescent="0.25">
      <c r="A30" s="34"/>
      <c r="B30" s="27" t="s">
        <v>65</v>
      </c>
      <c r="C30" s="41" t="s">
        <v>64</v>
      </c>
      <c r="D30" s="44" t="s">
        <v>24</v>
      </c>
      <c r="E30" s="20">
        <v>30000</v>
      </c>
    </row>
    <row r="31" spans="1:5" ht="31.5" x14ac:dyDescent="0.25">
      <c r="A31" s="34"/>
      <c r="B31" s="27" t="s">
        <v>67</v>
      </c>
      <c r="C31" s="41" t="s">
        <v>66</v>
      </c>
      <c r="D31" s="44" t="s">
        <v>24</v>
      </c>
      <c r="E31" s="20">
        <v>3500</v>
      </c>
    </row>
    <row r="32" spans="1:5" ht="16.5" thickBot="1" x14ac:dyDescent="0.3">
      <c r="A32" s="35"/>
      <c r="B32" s="36" t="s">
        <v>14</v>
      </c>
      <c r="C32" s="42" t="s">
        <v>15</v>
      </c>
      <c r="D32" s="45" t="s">
        <v>20</v>
      </c>
      <c r="E32" s="37">
        <v>4590</v>
      </c>
    </row>
    <row r="33" spans="1:5" ht="15.75" x14ac:dyDescent="0.25">
      <c r="A33" s="31" t="s">
        <v>16</v>
      </c>
      <c r="B33" s="32" t="s">
        <v>27</v>
      </c>
      <c r="C33" s="33">
        <f>C3+C6-E8</f>
        <v>370087.58000000007</v>
      </c>
      <c r="D33" s="43"/>
      <c r="E33" s="40"/>
    </row>
    <row r="34" spans="1:5" ht="15.75" x14ac:dyDescent="0.25">
      <c r="A34" s="22" t="s">
        <v>17</v>
      </c>
      <c r="B34" s="8" t="s">
        <v>18</v>
      </c>
      <c r="C34" s="23">
        <v>346827.08</v>
      </c>
      <c r="D34" s="8"/>
      <c r="E34" s="39"/>
    </row>
    <row r="35" spans="1:5" x14ac:dyDescent="0.25">
      <c r="A35" s="24"/>
      <c r="B35" s="25" t="s">
        <v>19</v>
      </c>
      <c r="C35" s="26">
        <f>C33-C34</f>
        <v>23260.500000000058</v>
      </c>
      <c r="D35" s="25"/>
      <c r="E35" s="25"/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2020г.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2020-11-09T10:18:37Z</dcterms:modified>
</cp:coreProperties>
</file>