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<sst xmlns="http://schemas.openxmlformats.org/spreadsheetml/2006/main" count="115" uniqueCount="91">
  <si>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</si>
  <si>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</si>
  <si>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</si>
  <si>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</si>
  <si>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</si>
  <si>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</si>
  <si>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</si>
  <si>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</si>
  <si>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</si>
  <si>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</si>
  <si>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</si>
  <si>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</si>
  <si>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</si>
  <si>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</si>
  <si>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</si>
  <si>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</si>
  <si>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</si>
  <si>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</si>
  <si>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</si>
  <si>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</si>
  <si>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</si>
  <si>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</si>
  <si>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</si>
  <si>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</si>
  <si>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</si>
  <si>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</si>
  <si>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</si>
  <si>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</si>
  <si>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</si>
  <si>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</si>
  <si>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</si>
  <si>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</si>
  <si>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</si>
  <si>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</si>
  <si>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</si>
  <si>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</si>
  <si>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</si>
  <si>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</si>
  <si>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</si>
  <si>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</si>
  <si>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</si>
  <si>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</si>
  <si>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</si>
  <si>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</si>
  <si>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</si>
  <si>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</si>
  <si>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</si>
  <si>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</si>
  <si>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</si>
  <si>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</si>
  <si>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</si>
  <si>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</si>
  <si>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</si>
  <si>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</si>
  <si>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</si>
  <si>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</si>
  <si>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</si>
  <si>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</si>
  <si>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</si>
  <si>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</si>
  <si>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</si>
  <si>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</si>
  <si>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</si>
  <si>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</si>
  <si>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</si>
  <si>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</si>
  <si>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</si>
  <si>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</si>
  <si>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</si>
  <si>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</si>
  <si>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</si>
  <si>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</si>
  <si>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</si>
  <si>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</si>
  <si>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</si>
  <si>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шт</t>
  </si>
  <si>
    <t>упак.</t>
  </si>
  <si>
    <t>Прогноз суммарного фонда оплаты труда основного персонала</t>
  </si>
  <si>
    <t xml:space="preserve">Бумага </t>
  </si>
  <si>
    <t>Авторучка шариковая</t>
  </si>
  <si>
    <t>Демонстративный материал</t>
  </si>
  <si>
    <t>Раб.тетради</t>
  </si>
  <si>
    <t>Заведующий МБДОУ</t>
  </si>
  <si>
    <t>№68</t>
  </si>
  <si>
    <t>2. Фонд материального обеспечения ДОУ в мес.</t>
  </si>
  <si>
    <t xml:space="preserve">Стоимость обучения воспитанников в месяц </t>
  </si>
  <si>
    <t>Титова Нина Михайловна</t>
  </si>
  <si>
    <t>1. ФОТ = 57,60%</t>
  </si>
  <si>
    <t>Э.М.Горшкова</t>
  </si>
  <si>
    <t>Кружок "Коррекция речи"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</si>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</sst>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89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86</v>
      </c>
      <c r="B10" s="25">
        <f>(300793.97*1.302)/8</f>
        <v>48954.218617499995</v>
      </c>
      <c r="C10" s="2">
        <v>4800</v>
      </c>
      <c r="D10" s="2">
        <v>30</v>
      </c>
      <c r="E10" s="36">
        <f>B10/C10*D10</f>
        <v>305.963866359375</v>
      </c>
    </row>
    <row r="11" spans="1:5" ht="12.75">
      <c r="A11" s="4" t="s">
        <v>4</v>
      </c>
      <c r="B11" s="2"/>
      <c r="C11" s="2"/>
      <c r="D11" s="2"/>
      <c r="E11" s="21">
        <f>E10</f>
        <v>305.963866359375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78</v>
      </c>
      <c r="C16" s="56" t="s">
        <v>76</v>
      </c>
      <c r="D16" s="55">
        <v>0.01</v>
      </c>
      <c r="E16" s="55">
        <v>8</v>
      </c>
      <c r="F16" s="55">
        <v>210</v>
      </c>
      <c r="G16" s="37">
        <v>16</v>
      </c>
    </row>
    <row r="17" spans="1:7" ht="12.75">
      <c r="A17" s="63"/>
      <c r="B17" s="55" t="s">
        <v>79</v>
      </c>
      <c r="C17" s="56" t="s">
        <v>75</v>
      </c>
      <c r="D17" s="55">
        <v>0.01</v>
      </c>
      <c r="E17" s="55">
        <v>8</v>
      </c>
      <c r="F17" s="55">
        <v>20</v>
      </c>
      <c r="G17" s="37">
        <f aca="true" t="shared" si="0" ref="G17:G22">D17*E17*F17</f>
        <v>1.6</v>
      </c>
    </row>
    <row r="18" spans="1:7" ht="12.75">
      <c r="A18" s="64"/>
      <c r="B18" s="56" t="s">
        <v>80</v>
      </c>
      <c r="C18" s="56" t="s">
        <v>75</v>
      </c>
      <c r="D18" s="55">
        <v>0.01</v>
      </c>
      <c r="E18" s="55">
        <v>8</v>
      </c>
      <c r="F18" s="55">
        <v>75</v>
      </c>
      <c r="G18" s="37">
        <f t="shared" si="0"/>
        <v>6</v>
      </c>
    </row>
    <row r="19" spans="1:7" ht="12.75">
      <c r="A19" s="54"/>
      <c r="B19" s="56" t="s">
        <v>81</v>
      </c>
      <c r="C19" s="56" t="s">
        <v>75</v>
      </c>
      <c r="D19" s="55">
        <v>0.01</v>
      </c>
      <c r="E19" s="55">
        <v>8</v>
      </c>
      <c r="F19" s="55">
        <v>36</v>
      </c>
      <c r="G19" s="37">
        <f t="shared" si="0"/>
        <v>2.88</v>
      </c>
    </row>
    <row r="20" spans="1:7" ht="12.75">
      <c r="A20" s="54"/>
      <c r="B20" s="56"/>
      <c r="C20" s="56" t="s">
        <v>75</v>
      </c>
      <c r="D20" s="55">
        <v>0</v>
      </c>
      <c r="E20" s="55">
        <v>0</v>
      </c>
      <c r="F20" s="55">
        <v>0</v>
      </c>
      <c r="G20" s="37">
        <f t="shared" si="0"/>
        <v>0</v>
      </c>
    </row>
    <row r="21" spans="1:7" ht="12.75">
      <c r="A21" s="54"/>
      <c r="B21" s="56"/>
      <c r="C21" s="56" t="s">
        <v>75</v>
      </c>
      <c r="D21" s="55">
        <v>0</v>
      </c>
      <c r="E21" s="55">
        <v>0</v>
      </c>
      <c r="F21" s="55">
        <v>0</v>
      </c>
      <c r="G21" s="37">
        <f t="shared" si="0"/>
        <v>0</v>
      </c>
    </row>
    <row r="22" spans="1:7" ht="12.75">
      <c r="A22" s="9"/>
      <c r="B22" s="56"/>
      <c r="C22" s="56" t="s">
        <v>75</v>
      </c>
      <c r="D22" s="55">
        <v>0</v>
      </c>
      <c r="E22" s="55">
        <v>0</v>
      </c>
      <c r="F22" s="55">
        <v>0</v>
      </c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26.48</v>
      </c>
      <c r="I23" s="57" t="s">
        <v>74</v>
      </c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52870.556106899996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77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0.4035198005658395</v>
      </c>
    </row>
    <row r="41" spans="1:3" ht="37.5" customHeight="1">
      <c r="A41" s="10" t="s">
        <v>19</v>
      </c>
      <c r="B41" s="8" t="s">
        <v>25</v>
      </c>
      <c r="C41" s="33">
        <f>E10</f>
        <v>305.963866359375</v>
      </c>
    </row>
    <row r="42" spans="1:3" ht="28.5" customHeight="1">
      <c r="A42" s="10" t="s">
        <v>20</v>
      </c>
      <c r="B42" s="24" t="s">
        <v>40</v>
      </c>
      <c r="C42" s="33">
        <f>C40*C41</f>
        <v>123.46247833368818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20" zoomScaleSheetLayoutView="12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82</v>
      </c>
      <c r="D2" t="s">
        <v>83</v>
      </c>
    </row>
    <row r="3" ht="12.75">
      <c r="C3" s="27"/>
    </row>
    <row r="4" ht="12.75">
      <c r="C4" s="27" t="s">
        <v>88</v>
      </c>
    </row>
    <row r="5" ht="12.75">
      <c r="C5" s="27" t="s">
        <v>90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89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8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305.963866359375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26.48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123.46247833368818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455.9063446930632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547.0876136316758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4376.700909053407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4000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v>2000</v>
      </c>
    </row>
    <row r="4" spans="1:6" ht="24" customHeight="1">
      <c r="A4" s="17" t="s">
        <v>85</v>
      </c>
      <c r="B4" s="9"/>
      <c r="C4" s="9"/>
      <c r="D4" s="9"/>
      <c r="E4" s="9"/>
      <c r="F4" s="41">
        <f>F3*КАЛЬКУЛЯЦИЯ!C9</f>
        <v>2000</v>
      </c>
    </row>
    <row r="5" spans="1:6" ht="36.75" customHeight="1">
      <c r="A5" s="78" t="s">
        <v>87</v>
      </c>
      <c r="B5" s="79"/>
      <c r="C5" s="79"/>
      <c r="D5" s="79"/>
      <c r="E5" s="80"/>
      <c r="F5" s="42">
        <f>F4*57.6%</f>
        <v>1152.0000000000002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267.20737327188954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884.7926267281107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84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2022-09-19T13:07:18Z</cp:lastPrinted>
  <dcterms:created xsi:type="dcterms:W3CDTF">1996-10-08T23:32:33Z</dcterms:created>
  <dcterms:modified xsi:type="dcterms:W3CDTF">2022-09-19T13:07:32Z</dcterms:modified>
  <cp:category/>
  <cp:version/>
  <cp:contentType/>
  <cp:contentStatus/>
</cp:coreProperties>
</file>