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<sst xmlns="http://schemas.openxmlformats.org/spreadsheetml/2006/main" count="111" uniqueCount="87">
  <si>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</si>
  <si>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</si>
  <si>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</si>
  <si>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</si>
  <si>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</si>
  <si>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</si>
  <si>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</si>
  <si>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</si>
  <si>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</si>
  <si>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</si>
  <si>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</si>
  <si>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</si>
  <si>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</si>
  <si>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</si>
  <si>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</si>
  <si>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</si>
  <si>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</si>
  <si>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</si>
  <si>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</si>
  <si>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</si>
  <si>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</si>
  <si>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</si>
  <si>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</si>
  <si>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</si>
  <si>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</si>
  <si>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</si>
  <si>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</si>
  <si>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</si>
  <si>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</si>
  <si>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</si>
  <si>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</si>
  <si>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</si>
  <si>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</si>
  <si>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</si>
  <si>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</si>
  <si>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</si>
  <si>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</si>
  <si>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</si>
  <si>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</si>
  <si>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</si>
  <si>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</si>
  <si>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</si>
  <si>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</si>
  <si>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</si>
  <si>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</si>
  <si>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</si>
  <si>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</si>
  <si>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</si>
  <si>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</si>
  <si>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</si>
  <si>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</si>
  <si>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</si>
  <si>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</si>
  <si>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</si>
  <si>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</si>
  <si>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</si>
  <si>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</si>
  <si>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</si>
  <si>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</si>
  <si>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</si>
  <si>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</si>
  <si>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</si>
  <si>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</si>
  <si>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</si>
  <si>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</si>
  <si>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</si>
  <si>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</si>
  <si>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</si>
  <si>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</si>
  <si>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</si>
  <si>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</si>
  <si>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</si>
  <si>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шт</t>
  </si>
  <si>
    <t>упак.</t>
  </si>
  <si>
    <t>Прогноз суммарного фонда оплаты труда основного персонала</t>
  </si>
  <si>
    <t xml:space="preserve">Бумага </t>
  </si>
  <si>
    <t>Авторучка шариковая</t>
  </si>
  <si>
    <t>Демонстративный материал</t>
  </si>
  <si>
    <t>Раб.тетради</t>
  </si>
  <si>
    <t>Заведующий МБДОУ</t>
  </si>
  <si>
    <t>№68</t>
  </si>
  <si>
    <t xml:space="preserve">Стоимость обучения 1-го воспитанника в месяц </t>
  </si>
  <si>
    <t>1. ФОТ = 57,6%</t>
  </si>
  <si>
    <t>Э.М.Горшкова</t>
  </si>
  <si>
    <t>Кружок "Коррекция речи"</t>
  </si>
  <si>
    <t>Денисова Светлана Владимировна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</si>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</sst>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4">
      <selection activeCell="C38" sqref="C38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9.57421875" style="0" customWidth="1"/>
    <col min="7" max="7" width="12.7109375" style="0" customWidth="1"/>
  </cols>
  <sheetData>
    <row r="1" ht="12.75" hidden="1">
      <c r="A1" s="27"/>
    </row>
    <row r="2" ht="12.75" hidden="1"/>
    <row r="3" spans="1:7" ht="21" customHeight="1" hidden="1">
      <c r="A3" s="58" t="s">
        <v>55</v>
      </c>
      <c r="B3" s="58"/>
      <c r="C3" s="58"/>
      <c r="D3" s="58"/>
      <c r="E3" s="58"/>
      <c r="F3" s="58"/>
      <c r="G3" s="58"/>
    </row>
    <row r="4" spans="1:7" ht="18.75" customHeight="1">
      <c r="A4" s="59" t="s">
        <v>84</v>
      </c>
      <c r="B4" s="59"/>
      <c r="C4" s="59"/>
      <c r="D4" s="59"/>
      <c r="E4" s="59"/>
      <c r="F4" s="59"/>
      <c r="G4" s="59"/>
    </row>
    <row r="5" spans="1:8" ht="12.75">
      <c r="A5" s="60" t="s">
        <v>56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46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69</v>
      </c>
      <c r="B8" s="28" t="s">
        <v>67</v>
      </c>
      <c r="C8" s="3" t="s">
        <v>0</v>
      </c>
      <c r="D8" s="3" t="s">
        <v>1</v>
      </c>
      <c r="E8" s="28" t="s">
        <v>66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85</v>
      </c>
      <c r="B10" s="25">
        <f>(486511.44*1.302)/12</f>
        <v>52786.49124</v>
      </c>
      <c r="C10" s="2">
        <v>4800</v>
      </c>
      <c r="D10" s="2">
        <v>30</v>
      </c>
      <c r="E10" s="36">
        <f>B10/C10*D10</f>
        <v>329.91557025000003</v>
      </c>
    </row>
    <row r="11" spans="1:5" ht="12.75">
      <c r="A11" s="4" t="s">
        <v>4</v>
      </c>
      <c r="B11" s="2"/>
      <c r="C11" s="2"/>
      <c r="D11" s="2"/>
      <c r="E11" s="21">
        <f>E10</f>
        <v>329.91557025000003</v>
      </c>
    </row>
    <row r="12" spans="1:7" ht="24.75" customHeight="1">
      <c r="A12" s="68" t="s">
        <v>47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49</v>
      </c>
      <c r="B16" s="55" t="s">
        <v>75</v>
      </c>
      <c r="C16" s="56" t="s">
        <v>73</v>
      </c>
      <c r="D16" s="55">
        <v>0.01</v>
      </c>
      <c r="E16" s="55">
        <v>8</v>
      </c>
      <c r="F16" s="55">
        <v>180</v>
      </c>
      <c r="G16" s="37">
        <v>16</v>
      </c>
    </row>
    <row r="17" spans="1:7" ht="12.75">
      <c r="A17" s="63"/>
      <c r="B17" s="55" t="s">
        <v>76</v>
      </c>
      <c r="C17" s="56" t="s">
        <v>72</v>
      </c>
      <c r="D17" s="55">
        <v>0.01</v>
      </c>
      <c r="E17" s="55">
        <v>8</v>
      </c>
      <c r="F17" s="55">
        <v>20</v>
      </c>
      <c r="G17" s="37">
        <f aca="true" t="shared" si="0" ref="G17:G22">D17*E17*F17</f>
        <v>1.6</v>
      </c>
    </row>
    <row r="18" spans="1:7" ht="12.75">
      <c r="A18" s="64"/>
      <c r="B18" s="56" t="s">
        <v>77</v>
      </c>
      <c r="C18" s="56" t="s">
        <v>72</v>
      </c>
      <c r="D18" s="55">
        <v>0.01</v>
      </c>
      <c r="E18" s="55">
        <v>8</v>
      </c>
      <c r="F18" s="55">
        <v>75</v>
      </c>
      <c r="G18" s="37">
        <f t="shared" si="0"/>
        <v>6</v>
      </c>
    </row>
    <row r="19" spans="1:7" ht="12.75">
      <c r="A19" s="54"/>
      <c r="B19" s="56" t="s">
        <v>78</v>
      </c>
      <c r="C19" s="56" t="s">
        <v>72</v>
      </c>
      <c r="D19" s="55">
        <v>0.01</v>
      </c>
      <c r="E19" s="55">
        <v>8</v>
      </c>
      <c r="F19" s="55">
        <v>36</v>
      </c>
      <c r="G19" s="37">
        <f t="shared" si="0"/>
        <v>2.88</v>
      </c>
    </row>
    <row r="20" spans="1:7" ht="12.75">
      <c r="A20" s="54"/>
      <c r="B20" s="56"/>
      <c r="C20" s="56" t="s">
        <v>72</v>
      </c>
      <c r="D20" s="55">
        <v>0</v>
      </c>
      <c r="E20" s="55">
        <v>0</v>
      </c>
      <c r="F20" s="55">
        <v>0</v>
      </c>
      <c r="G20" s="37">
        <f t="shared" si="0"/>
        <v>0</v>
      </c>
    </row>
    <row r="21" spans="1:7" ht="12.75">
      <c r="A21" s="54"/>
      <c r="B21" s="56"/>
      <c r="C21" s="56" t="s">
        <v>72</v>
      </c>
      <c r="D21" s="55">
        <v>0</v>
      </c>
      <c r="E21" s="55">
        <v>0</v>
      </c>
      <c r="F21" s="55">
        <v>0</v>
      </c>
      <c r="G21" s="37">
        <f t="shared" si="0"/>
        <v>0</v>
      </c>
    </row>
    <row r="22" spans="1:7" ht="12.75">
      <c r="A22" s="9"/>
      <c r="B22" s="56"/>
      <c r="C22" s="56" t="s">
        <v>72</v>
      </c>
      <c r="D22" s="55">
        <v>0</v>
      </c>
      <c r="E22" s="55">
        <v>0</v>
      </c>
      <c r="F22" s="55">
        <v>0</v>
      </c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26.48</v>
      </c>
      <c r="I23" s="57"/>
      <c r="J23" s="57"/>
      <c r="K23" s="57"/>
      <c r="L23" s="57"/>
    </row>
    <row r="25" spans="1:6" ht="19.5" customHeight="1">
      <c r="A25" s="65" t="s">
        <v>48</v>
      </c>
      <c r="B25" s="70"/>
      <c r="C25" s="70"/>
      <c r="D25" s="70"/>
      <c r="E25" s="70"/>
      <c r="F25" s="70"/>
    </row>
    <row r="27" spans="1:6" ht="102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50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57009.410539200006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74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0.40365432719449185</v>
      </c>
    </row>
    <row r="41" spans="1:3" ht="37.5" customHeight="1">
      <c r="A41" s="10" t="s">
        <v>19</v>
      </c>
      <c r="B41" s="8" t="s">
        <v>25</v>
      </c>
      <c r="C41" s="33">
        <f>E10</f>
        <v>329.91557025000003</v>
      </c>
    </row>
    <row r="42" spans="1:3" ht="28.5" customHeight="1">
      <c r="A42" s="10" t="s">
        <v>20</v>
      </c>
      <c r="B42" s="24" t="s">
        <v>40</v>
      </c>
      <c r="C42" s="33">
        <f>C40*C41</f>
        <v>133.17184754025087</v>
      </c>
    </row>
    <row r="44" spans="1:3" ht="12.75">
      <c r="A44" s="30" t="s">
        <v>60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62</v>
      </c>
    </row>
    <row r="2" spans="3:4" ht="12.75">
      <c r="C2" s="27" t="s">
        <v>79</v>
      </c>
      <c r="D2" t="s">
        <v>80</v>
      </c>
    </row>
    <row r="3" ht="12.75">
      <c r="C3" s="27"/>
    </row>
    <row r="4" ht="12.75">
      <c r="C4" s="27" t="s">
        <v>83</v>
      </c>
    </row>
    <row r="5" ht="12.75">
      <c r="C5" s="27" t="s">
        <v>86</v>
      </c>
    </row>
    <row r="6" spans="1:4" ht="12.75">
      <c r="A6" s="72" t="s">
        <v>61</v>
      </c>
      <c r="B6" s="72"/>
      <c r="C6" s="72"/>
      <c r="D6" s="72"/>
    </row>
    <row r="7" spans="1:4" ht="22.5" customHeight="1">
      <c r="A7" s="77" t="s">
        <v>84</v>
      </c>
      <c r="B7" s="77"/>
      <c r="C7" s="77"/>
      <c r="D7" s="77"/>
    </row>
    <row r="8" spans="1:4" ht="12.75">
      <c r="A8" s="73" t="s">
        <v>63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57</v>
      </c>
      <c r="B10" s="23"/>
      <c r="C10" s="20">
        <v>30</v>
      </c>
      <c r="D10" s="19" t="s">
        <v>58</v>
      </c>
    </row>
    <row r="11" spans="1:5" ht="12.75">
      <c r="A11" s="23" t="s">
        <v>59</v>
      </c>
      <c r="B11" s="23"/>
      <c r="C11" s="51">
        <v>8</v>
      </c>
      <c r="D11" s="19" t="s">
        <v>68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329.91557025000003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26.48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133.17184754025087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489.56741779025094</v>
      </c>
    </row>
    <row r="19" spans="1:4" ht="18.75" customHeight="1">
      <c r="A19" s="9"/>
      <c r="B19" s="38" t="s">
        <v>51</v>
      </c>
      <c r="C19" s="17" t="s">
        <v>52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587.4809013483011</v>
      </c>
    </row>
    <row r="21" spans="1:4" ht="23.25" customHeight="1">
      <c r="A21" s="9" t="s">
        <v>20</v>
      </c>
      <c r="B21" s="38" t="s">
        <v>53</v>
      </c>
      <c r="C21" s="17" t="s">
        <v>54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70</v>
      </c>
      <c r="D22" s="48">
        <f>D20*D21</f>
        <v>4699.847210786409</v>
      </c>
      <c r="E22" s="71"/>
      <c r="F22" s="65"/>
      <c r="G22" s="65"/>
      <c r="H22" s="65"/>
      <c r="I22" s="65"/>
      <c r="J22" s="65"/>
    </row>
    <row r="23" ht="12.75">
      <c r="D23" s="49">
        <v>4000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64</v>
      </c>
      <c r="B3" s="9"/>
      <c r="C3" s="9"/>
      <c r="D3" s="9"/>
      <c r="E3" s="9"/>
      <c r="F3" s="40">
        <v>2000</v>
      </c>
    </row>
    <row r="4" spans="1:6" ht="24" customHeight="1">
      <c r="A4" s="17" t="s">
        <v>81</v>
      </c>
      <c r="B4" s="9"/>
      <c r="C4" s="9"/>
      <c r="D4" s="9"/>
      <c r="E4" s="9"/>
      <c r="F4" s="41">
        <v>2000</v>
      </c>
    </row>
    <row r="5" spans="1:6" ht="36.75" customHeight="1">
      <c r="A5" s="78" t="s">
        <v>82</v>
      </c>
      <c r="B5" s="79"/>
      <c r="C5" s="79"/>
      <c r="D5" s="79"/>
      <c r="E5" s="80"/>
      <c r="F5" s="42">
        <f>F4*57.6%</f>
        <v>1152.0000000000002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267.20737327188954</v>
      </c>
      <c r="G6" s="46"/>
      <c r="H6" s="22"/>
    </row>
    <row r="7" spans="1:11" ht="32.25" customHeight="1">
      <c r="A7" s="81" t="s">
        <v>65</v>
      </c>
      <c r="B7" s="82"/>
      <c r="C7" s="82"/>
      <c r="D7" s="82"/>
      <c r="E7" s="83"/>
      <c r="F7" s="43">
        <f>F5-F6</f>
        <v>884.7926267281107</v>
      </c>
      <c r="G7" s="47"/>
      <c r="H7" s="65"/>
      <c r="I7" s="65"/>
      <c r="J7" s="65"/>
      <c r="K7" s="65"/>
    </row>
    <row r="8" spans="1:6" ht="36" customHeight="1">
      <c r="A8" s="44" t="s">
        <v>45</v>
      </c>
      <c r="B8" s="44"/>
      <c r="C8" s="44"/>
      <c r="D8" s="44"/>
      <c r="E8" s="44"/>
      <c r="F8" s="45">
        <f>F4-F5</f>
        <v>847.9999999999998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2022-09-19T13:16:04Z</cp:lastPrinted>
  <dcterms:created xsi:type="dcterms:W3CDTF">1996-10-08T23:32:33Z</dcterms:created>
  <dcterms:modified xsi:type="dcterms:W3CDTF">2022-09-19T13:16:08Z</dcterms:modified>
  <cp:category/>
  <cp:version/>
  <cp:contentType/>
  <cp:contentStatus/>
</cp:coreProperties>
</file>