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kabinet37\Downloads\"/>
    </mc:Choice>
  </mc:AlternateContent>
  <bookViews>
    <workbookView xWindow="0" yWindow="0" windowWidth="1536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L233" i="1" s="1"/>
  <c r="L234" i="1" s="1"/>
  <c r="J232" i="1"/>
  <c r="I232" i="1"/>
  <c r="H232" i="1"/>
  <c r="G232" i="1"/>
  <c r="F232" i="1"/>
  <c r="A223" i="1"/>
  <c r="J222" i="1"/>
  <c r="J233" i="1" s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L214" i="1" s="1"/>
  <c r="J213" i="1"/>
  <c r="J214" i="1" s="1"/>
  <c r="I213" i="1"/>
  <c r="H213" i="1"/>
  <c r="H214" i="1" s="1"/>
  <c r="G213" i="1"/>
  <c r="F213" i="1"/>
  <c r="F214" i="1" s="1"/>
  <c r="B204" i="1"/>
  <c r="A204" i="1"/>
  <c r="J203" i="1"/>
  <c r="I203" i="1"/>
  <c r="I214" i="1" s="1"/>
  <c r="H203" i="1"/>
  <c r="G203" i="1"/>
  <c r="G214" i="1" s="1"/>
  <c r="F203" i="1"/>
  <c r="B195" i="1"/>
  <c r="A195" i="1"/>
  <c r="L194" i="1"/>
  <c r="L195" i="1" s="1"/>
  <c r="J194" i="1"/>
  <c r="I194" i="1"/>
  <c r="I195" i="1" s="1"/>
  <c r="H194" i="1"/>
  <c r="G194" i="1"/>
  <c r="G195" i="1" s="1"/>
  <c r="F194" i="1"/>
  <c r="B185" i="1"/>
  <c r="A185" i="1"/>
  <c r="J184" i="1"/>
  <c r="J195" i="1" s="1"/>
  <c r="I184" i="1"/>
  <c r="H184" i="1"/>
  <c r="H195" i="1" s="1"/>
  <c r="G184" i="1"/>
  <c r="F184" i="1"/>
  <c r="F195" i="1" s="1"/>
  <c r="B176" i="1"/>
  <c r="A176" i="1"/>
  <c r="L175" i="1"/>
  <c r="L176" i="1" s="1"/>
  <c r="J175" i="1"/>
  <c r="J176" i="1" s="1"/>
  <c r="I175" i="1"/>
  <c r="H175" i="1"/>
  <c r="H176" i="1" s="1"/>
  <c r="G175" i="1"/>
  <c r="F175" i="1"/>
  <c r="F176" i="1" s="1"/>
  <c r="B166" i="1"/>
  <c r="A166" i="1"/>
  <c r="J165" i="1"/>
  <c r="I165" i="1"/>
  <c r="I176" i="1" s="1"/>
  <c r="H165" i="1"/>
  <c r="G165" i="1"/>
  <c r="G176" i="1" s="1"/>
  <c r="F165" i="1"/>
  <c r="B157" i="1"/>
  <c r="A157" i="1"/>
  <c r="L156" i="1"/>
  <c r="L157" i="1" s="1"/>
  <c r="J156" i="1"/>
  <c r="I156" i="1"/>
  <c r="I157" i="1" s="1"/>
  <c r="H156" i="1"/>
  <c r="G156" i="1"/>
  <c r="G157" i="1" s="1"/>
  <c r="F156" i="1"/>
  <c r="B147" i="1"/>
  <c r="A147" i="1"/>
  <c r="J146" i="1"/>
  <c r="J157" i="1" s="1"/>
  <c r="I146" i="1"/>
  <c r="H146" i="1"/>
  <c r="H157" i="1" s="1"/>
  <c r="G146" i="1"/>
  <c r="F146" i="1"/>
  <c r="F157" i="1" s="1"/>
  <c r="B138" i="1"/>
  <c r="A138" i="1"/>
  <c r="L137" i="1"/>
  <c r="L138" i="1" s="1"/>
  <c r="J137" i="1"/>
  <c r="J138" i="1" s="1"/>
  <c r="I137" i="1"/>
  <c r="H137" i="1"/>
  <c r="H138" i="1" s="1"/>
  <c r="G137" i="1"/>
  <c r="F137" i="1"/>
  <c r="F138" i="1" s="1"/>
  <c r="B128" i="1"/>
  <c r="A128" i="1"/>
  <c r="J127" i="1"/>
  <c r="I127" i="1"/>
  <c r="I138" i="1" s="1"/>
  <c r="H127" i="1"/>
  <c r="G127" i="1"/>
  <c r="G138" i="1" s="1"/>
  <c r="F127" i="1"/>
  <c r="B119" i="1"/>
  <c r="A119" i="1"/>
  <c r="L118" i="1"/>
  <c r="L119" i="1" s="1"/>
  <c r="J118" i="1"/>
  <c r="I118" i="1"/>
  <c r="H118" i="1"/>
  <c r="G118" i="1"/>
  <c r="F118" i="1"/>
  <c r="A109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L100" i="1" s="1"/>
  <c r="J99" i="1"/>
  <c r="I99" i="1"/>
  <c r="I100" i="1" s="1"/>
  <c r="H99" i="1"/>
  <c r="G99" i="1"/>
  <c r="G100" i="1" s="1"/>
  <c r="F99" i="1"/>
  <c r="B90" i="1"/>
  <c r="A90" i="1"/>
  <c r="J89" i="1"/>
  <c r="J100" i="1" s="1"/>
  <c r="I89" i="1"/>
  <c r="H89" i="1"/>
  <c r="H100" i="1" s="1"/>
  <c r="G89" i="1"/>
  <c r="F89" i="1"/>
  <c r="F100" i="1" s="1"/>
  <c r="B81" i="1"/>
  <c r="A81" i="1"/>
  <c r="L80" i="1"/>
  <c r="L81" i="1" s="1"/>
  <c r="J80" i="1"/>
  <c r="J81" i="1" s="1"/>
  <c r="I80" i="1"/>
  <c r="H80" i="1"/>
  <c r="H81" i="1" s="1"/>
  <c r="G80" i="1"/>
  <c r="F80" i="1"/>
  <c r="F81" i="1" s="1"/>
  <c r="B71" i="1"/>
  <c r="A71" i="1"/>
  <c r="J70" i="1"/>
  <c r="I70" i="1"/>
  <c r="I81" i="1" s="1"/>
  <c r="H70" i="1"/>
  <c r="G70" i="1"/>
  <c r="G81" i="1" s="1"/>
  <c r="F70" i="1"/>
  <c r="B62" i="1"/>
  <c r="A62" i="1"/>
  <c r="L61" i="1"/>
  <c r="L62" i="1" s="1"/>
  <c r="J61" i="1"/>
  <c r="I61" i="1"/>
  <c r="I62" i="1" s="1"/>
  <c r="H61" i="1"/>
  <c r="G61" i="1"/>
  <c r="G62" i="1" s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L42" i="1"/>
  <c r="L43" i="1" s="1"/>
  <c r="J42" i="1"/>
  <c r="J43" i="1" s="1"/>
  <c r="I42" i="1"/>
  <c r="H42" i="1"/>
  <c r="H43" i="1" s="1"/>
  <c r="G42" i="1"/>
  <c r="F42" i="1"/>
  <c r="F43" i="1" s="1"/>
  <c r="B33" i="1"/>
  <c r="A33" i="1"/>
  <c r="J32" i="1"/>
  <c r="I32" i="1"/>
  <c r="I43" i="1" s="1"/>
  <c r="H32" i="1"/>
  <c r="G32" i="1"/>
  <c r="G43" i="1" s="1"/>
  <c r="F32" i="1"/>
  <c r="B24" i="1"/>
  <c r="A24" i="1"/>
  <c r="L23" i="1"/>
  <c r="L24" i="1" s="1"/>
  <c r="J23" i="1"/>
  <c r="I23" i="1"/>
  <c r="I24" i="1" s="1"/>
  <c r="H23" i="1"/>
  <c r="G23" i="1"/>
  <c r="G24" i="1" s="1"/>
  <c r="F23" i="1"/>
  <c r="B14" i="1"/>
  <c r="A14" i="1"/>
  <c r="J13" i="1"/>
  <c r="J24" i="1" s="1"/>
  <c r="I13" i="1"/>
  <c r="H13" i="1"/>
  <c r="H24" i="1" s="1"/>
  <c r="G13" i="1"/>
  <c r="F13" i="1"/>
  <c r="F24" i="1" s="1"/>
  <c r="F234" i="1" l="1"/>
  <c r="H234" i="1"/>
  <c r="J234" i="1"/>
  <c r="G234" i="1"/>
  <c r="I234" i="1"/>
</calcChain>
</file>

<file path=xl/sharedStrings.xml><?xml version="1.0" encoding="utf-8"?>
<sst xmlns="http://schemas.openxmlformats.org/spreadsheetml/2006/main" count="348" uniqueCount="109">
  <si>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</si>
  <si>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</si>
  <si>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</si>
  <si>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</si>
  <si>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</si>
  <si>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</si>
  <si>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</si>
  <si>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</si>
  <si>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</si>
  <si>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</si>
  <si>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</si>
  <si>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</si>
  <si>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</si>
  <si>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</si>
  <si>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</si>
  <si>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</si>
  <si>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</si>
  <si>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</si>
  <si>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</si>
  <si>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</si>
  <si>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</si>
  <si>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</si>
  <si>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</si>
  <si>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</si>
  <si>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мяса птицы</t>
  </si>
  <si>
    <t>ТТК от 2024 г</t>
  </si>
  <si>
    <t xml:space="preserve">Каша гречневая рассыпчатая </t>
  </si>
  <si>
    <t>№302/2015г,Дели</t>
  </si>
  <si>
    <t>гор.напиток</t>
  </si>
  <si>
    <t>Напиток из вишни</t>
  </si>
  <si>
    <t>ТТК №2694 от 14.09.2023 г</t>
  </si>
  <si>
    <t>хлеб</t>
  </si>
  <si>
    <t>Хлеб ржано-пшеничный/ Хлеб пшеничный</t>
  </si>
  <si>
    <t>фрукты</t>
  </si>
  <si>
    <t xml:space="preserve">Плоды и ягоды свежие (яблоки) </t>
  </si>
  <si>
    <t xml:space="preserve">№338 Дели 2015г 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</si>
  <si>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</si>
  <si>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</si>
  <si>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</si>
  <si>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</si>
  <si>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</si>
  <si>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</si>
  <si>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</si>
  <si>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</si>
  <si>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</si>
  <si>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</si>
  <si>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</si>
  <si>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</si>
  <si>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</si>
  <si>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ТТК № 2739 от 07.12.2023г</t>
  </si>
  <si>
    <t>Напиток яблочный</t>
  </si>
  <si>
    <t>ТТК №2693 от 14.09.2023 г</t>
  </si>
  <si>
    <t>Салат из белокочанной капусты</t>
  </si>
  <si>
    <t>№45/2015г,Дели</t>
  </si>
  <si>
    <t>Батончики (в ассортимент)</t>
  </si>
  <si>
    <t>Гуляш из филе грудок индейки</t>
  </si>
  <si>
    <t>ТТК июль 2021 г</t>
  </si>
  <si>
    <t>Макаронные изделия отварные</t>
  </si>
  <si>
    <t>№309/2015г Дели</t>
  </si>
  <si>
    <t>Напиток из шиповника</t>
  </si>
  <si>
    <t>ТТК от 2021г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</si>
  <si>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</si>
  <si>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</si>
  <si>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</si>
  <si>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</si>
  <si>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</si>
  <si>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ТТК 2021г</t>
  </si>
  <si>
    <t>Компот из свежих плодов (яблоки)</t>
  </si>
  <si>
    <t>Плоды и ягоды свежие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</si>
  <si>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</si>
  <si>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</si>
  <si>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</si>
  <si>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</si>
  <si>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Пюре картофельное</t>
  </si>
  <si>
    <t>№312/2015г Дели</t>
  </si>
  <si>
    <t>Чай с сахаром</t>
  </si>
  <si>
    <t>Салат из моркови</t>
  </si>
  <si>
    <t>№49 Сбор.2004г./ТТК</t>
  </si>
  <si>
    <t>Вафли весовые 1шт/</t>
  </si>
  <si>
    <t>Пельмени для умников и умниц отварные с соусом переменка</t>
  </si>
  <si>
    <t>ТТК Январь 2020г</t>
  </si>
  <si>
    <t>Блинчики со сгущенным молоком 1шт/</t>
  </si>
  <si>
    <t>Котлеты куриные "Нежные"</t>
  </si>
  <si>
    <t>ТТК №1517 от 28.07.2021г</t>
  </si>
  <si>
    <t>Каша гречневая рассыпчатая</t>
  </si>
  <si>
    <t>Жаркое по-домашнему</t>
  </si>
  <si>
    <t>ТТК 2023г</t>
  </si>
  <si>
    <t>Плов с куриными грудками</t>
  </si>
  <si>
    <t>Фрикассе из куриных грудок</t>
  </si>
  <si>
    <t>ТТК июль 2021г</t>
  </si>
  <si>
    <t>Салат любительский</t>
  </si>
  <si>
    <t>ТТК от 3.02.2022</t>
  </si>
  <si>
    <t>Кекс Волжский</t>
  </si>
  <si>
    <t>Актк/прораб. 10.11.2015г</t>
  </si>
  <si>
    <t xml:space="preserve">Котлеты сытные </t>
  </si>
  <si>
    <t>ТТК №3410 от 06.10.2023г</t>
  </si>
  <si>
    <t>ТТК</t>
  </si>
  <si>
    <t>Напиток из урюка</t>
  </si>
  <si>
    <t>ТТК №2693 от 14.09.2023г</t>
  </si>
  <si>
    <t>Печенье сдобное Американер с кунжутом</t>
  </si>
  <si>
    <t>Сосиски отварные с соусом для запекания</t>
  </si>
  <si>
    <t>№243/2015 Дели</t>
  </si>
  <si>
    <t>Каша рисовая вязкая</t>
  </si>
  <si>
    <t>№303/2015г,Дели</t>
  </si>
  <si>
    <t>Среднее значение за период:</t>
  </si>
  <si>
    <t>МБОУ  "Школа №55"</t>
  </si>
  <si>
    <t>директор школы МБОУ "Школа№55"</t>
  </si>
  <si>
    <t>Киркина Е.Г.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</si>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</sst>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name val="Calibri"/>
    </font>
    <font>
      <sz val="10"/>
      <color theme="1"/>
      <name val="Arial"/>
    </font>
    <font>
      <sz val="10"/>
      <color theme="1"/>
      <name val="Times New Roman"/>
    </font>
    <font>
      <b/>
      <sz val="14"/>
      <color rgb="FF4C4C4C"/>
      <name val="Times New Roman"/>
    </font>
    <font>
      <sz val="10"/>
      <color rgb="FF2D2D2D"/>
      <name val="Times New Roman"/>
    </font>
    <font>
      <sz val="10"/>
      <color rgb="FF4C4C4C"/>
      <name val="Times New Roman"/>
    </font>
    <font>
      <i/>
      <sz val="8"/>
      <color theme="1"/>
      <name val="Times New Roman"/>
    </font>
    <font>
      <b/>
      <sz val="8"/>
      <color theme="1"/>
      <name val="Times New Roman"/>
    </font>
    <font>
      <b/>
      <sz val="8"/>
      <color rgb="FF2D2D2D"/>
      <name val="Times New Roman"/>
    </font>
    <font>
      <sz val="11"/>
      <color theme="1"/>
      <name val="Times New Roman"/>
    </font>
    <font>
      <i/>
      <sz val="11"/>
      <color theme="1"/>
      <name val="Times New Roman"/>
    </font>
    <font>
      <b/>
      <sz val="10"/>
      <color rgb="FF2D2D2D"/>
      <name val="Times New Roman"/>
    </font>
    <font>
      <sz val="9"/>
      <color theme="1"/>
      <name val="Times New Roman"/>
    </font>
    <font>
      <sz val="12"/>
      <color theme="1"/>
      <name val="Times New Roman"/>
    </font>
    <font>
      <b/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 tint="-0.14996795556505021"/>
        <bgColor indexed="65"/>
      </patternFill>
    </fill>
  </fills>
  <borders count="5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 applyFont="0" applyFill="0" applyBorder="0"/>
  </cellStyleXfs>
  <cellXfs count="147">
    <xf numFmtId="0" fontId="0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0" xfId="0" applyNumberFormat="1" applyFont="1"/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0" fontId="2" fillId="0" borderId="12" xfId="0" applyNumberFormat="1" applyFont="1" applyBorder="1"/>
    <xf numFmtId="0" fontId="4" fillId="0" borderId="12" xfId="0" applyNumberFormat="1" applyFont="1" applyBorder="1" applyAlignment="1">
      <alignment horizontal="left" vertical="center"/>
    </xf>
    <xf numFmtId="0" fontId="6" fillId="0" borderId="12" xfId="0" applyNumberFormat="1" applyFont="1" applyBorder="1" applyAlignment="1">
      <alignment horizontal="center" vertical="top"/>
    </xf>
    <xf numFmtId="0" fontId="1" fillId="0" borderId="12" xfId="0" applyNumberFormat="1" applyFont="1" applyBorder="1"/>
    <xf numFmtId="0" fontId="7" fillId="0" borderId="13" xfId="0" applyNumberFormat="1" applyFont="1" applyBorder="1" applyAlignment="1">
      <alignment horizontal="center" vertical="center" wrapText="1"/>
    </xf>
    <xf numFmtId="0" fontId="7" fillId="0" borderId="14" xfId="0" applyNumberFormat="1" applyFont="1" applyBorder="1" applyAlignment="1">
      <alignment horizontal="center" vertical="center" wrapText="1"/>
    </xf>
    <xf numFmtId="0" fontId="8" fillId="0" borderId="14" xfId="0" applyNumberFormat="1" applyFont="1" applyBorder="1" applyAlignment="1">
      <alignment horizontal="center" vertical="center" wrapText="1"/>
    </xf>
    <xf numFmtId="0" fontId="8" fillId="0" borderId="15" xfId="0" applyNumberFormat="1" applyFont="1" applyBorder="1" applyAlignment="1">
      <alignment horizontal="center" vertical="center" wrapText="1"/>
    </xf>
    <xf numFmtId="0" fontId="2" fillId="0" borderId="16" xfId="0" applyNumberFormat="1" applyFont="1" applyBorder="1" applyAlignment="1">
      <alignment horizontal="center"/>
    </xf>
    <xf numFmtId="0" fontId="2" fillId="0" borderId="17" xfId="0" applyNumberFormat="1" applyFont="1" applyBorder="1" applyAlignment="1">
      <alignment horizontal="center"/>
    </xf>
    <xf numFmtId="0" fontId="9" fillId="0" borderId="18" xfId="0" applyNumberFormat="1" applyFont="1" applyBorder="1"/>
    <xf numFmtId="0" fontId="9" fillId="0" borderId="19" xfId="0" applyNumberFormat="1" applyFont="1" applyBorder="1" applyAlignment="1">
      <alignment horizontal="left" vertical="center"/>
    </xf>
    <xf numFmtId="0" fontId="9" fillId="0" borderId="19" xfId="0" applyNumberFormat="1" applyFont="1" applyBorder="1" applyAlignment="1" applyProtection="1">
      <alignment horizontal="left" vertical="center" wrapText="1"/>
      <protection locked="0"/>
    </xf>
    <xf numFmtId="0" fontId="9" fillId="0" borderId="19" xfId="0" applyNumberFormat="1" applyFont="1" applyBorder="1" applyAlignment="1" applyProtection="1">
      <alignment horizontal="center" vertical="center" wrapText="1"/>
      <protection locked="0"/>
    </xf>
    <xf numFmtId="164" fontId="9" fillId="0" borderId="19" xfId="0" applyNumberFormat="1" applyFont="1" applyBorder="1" applyAlignment="1" applyProtection="1">
      <alignment horizontal="center" vertical="center" wrapText="1"/>
      <protection locked="0"/>
    </xf>
    <xf numFmtId="0" fontId="9" fillId="2" borderId="20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21" xfId="0" applyNumberFormat="1" applyFont="1" applyFill="1" applyBorder="1" applyAlignment="1" applyProtection="1">
      <alignment horizontal="center" vertical="top" wrapText="1"/>
      <protection locked="0"/>
    </xf>
    <xf numFmtId="0" fontId="2" fillId="0" borderId="22" xfId="0" applyNumberFormat="1" applyFont="1" applyBorder="1" applyAlignment="1">
      <alignment horizontal="center"/>
    </xf>
    <xf numFmtId="0" fontId="2" fillId="0" borderId="23" xfId="0" applyNumberFormat="1" applyFont="1" applyBorder="1" applyAlignment="1">
      <alignment horizontal="center"/>
    </xf>
    <xf numFmtId="0" fontId="9" fillId="0" borderId="11" xfId="0" applyNumberFormat="1" applyFont="1" applyBorder="1"/>
    <xf numFmtId="0" fontId="9" fillId="0" borderId="1" xfId="0" applyNumberFormat="1" applyFont="1" applyBorder="1"/>
    <xf numFmtId="0" fontId="9" fillId="0" borderId="1" xfId="0" applyNumberFormat="1" applyFont="1" applyBorder="1" applyAlignment="1" applyProtection="1">
      <alignment vertical="top" wrapText="1"/>
      <protection locked="0"/>
    </xf>
    <xf numFmtId="0" fontId="9" fillId="0" borderId="1" xfId="0" applyNumberFormat="1" applyFont="1" applyBorder="1" applyAlignment="1" applyProtection="1">
      <alignment horizontal="center" vertical="top" wrapText="1"/>
      <protection locked="0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2" borderId="24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>
      <alignment horizontal="left" vertical="center" wrapText="1"/>
    </xf>
    <xf numFmtId="0" fontId="9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4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Protection="1">
      <protection locked="0"/>
    </xf>
    <xf numFmtId="0" fontId="2" fillId="0" borderId="25" xfId="0" applyNumberFormat="1" applyFont="1" applyBorder="1" applyAlignment="1">
      <alignment horizontal="center"/>
    </xf>
    <xf numFmtId="0" fontId="2" fillId="0" borderId="26" xfId="0" applyNumberFormat="1" applyFont="1" applyBorder="1" applyAlignment="1">
      <alignment horizontal="center"/>
    </xf>
    <xf numFmtId="0" fontId="9" fillId="0" borderId="19" xfId="0" applyNumberFormat="1" applyFont="1" applyBorder="1"/>
    <xf numFmtId="0" fontId="10" fillId="0" borderId="1" xfId="0" applyNumberFormat="1" applyFont="1" applyBorder="1" applyAlignment="1" applyProtection="1">
      <alignment horizontal="right"/>
      <protection locked="0"/>
    </xf>
    <xf numFmtId="0" fontId="9" fillId="0" borderId="1" xfId="0" applyNumberFormat="1" applyFont="1" applyBorder="1" applyAlignment="1">
      <alignment vertical="top" wrapText="1"/>
    </xf>
    <xf numFmtId="0" fontId="9" fillId="0" borderId="1" xfId="0" applyNumberFormat="1" applyFont="1" applyBorder="1" applyAlignment="1">
      <alignment horizontal="center" vertical="top" wrapText="1"/>
    </xf>
    <xf numFmtId="164" fontId="9" fillId="0" borderId="1" xfId="0" applyNumberFormat="1" applyFont="1" applyBorder="1" applyAlignment="1">
      <alignment horizontal="center" vertical="top" wrapText="1"/>
    </xf>
    <xf numFmtId="0" fontId="9" fillId="0" borderId="24" xfId="0" applyNumberFormat="1" applyFont="1" applyBorder="1" applyAlignment="1">
      <alignment horizontal="center" vertical="top" wrapText="1"/>
    </xf>
    <xf numFmtId="0" fontId="2" fillId="0" borderId="27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9" fillId="0" borderId="10" xfId="0" applyNumberFormat="1" applyFont="1" applyBorder="1"/>
    <xf numFmtId="0" fontId="9" fillId="3" borderId="1" xfId="0" applyNumberFormat="1" applyFont="1" applyFill="1" applyBorder="1"/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24" xfId="0" applyNumberFormat="1" applyFont="1" applyBorder="1" applyAlignment="1">
      <alignment horizontal="center" vertical="top" wrapText="1"/>
    </xf>
    <xf numFmtId="0" fontId="2" fillId="4" borderId="28" xfId="0" applyNumberFormat="1" applyFont="1" applyFill="1" applyBorder="1" applyAlignment="1">
      <alignment horizontal="center"/>
    </xf>
    <xf numFmtId="0" fontId="2" fillId="4" borderId="29" xfId="0" applyNumberFormat="1" applyFont="1" applyFill="1" applyBorder="1" applyAlignment="1">
      <alignment horizontal="center"/>
    </xf>
    <xf numFmtId="0" fontId="2" fillId="4" borderId="29" xfId="0" applyNumberFormat="1" applyFont="1" applyFill="1" applyBorder="1" applyAlignment="1">
      <alignment vertical="top" wrapText="1"/>
    </xf>
    <xf numFmtId="0" fontId="2" fillId="4" borderId="29" xfId="0" applyNumberFormat="1" applyFont="1" applyFill="1" applyBorder="1" applyAlignment="1">
      <alignment horizontal="center" vertical="top" wrapText="1"/>
    </xf>
    <xf numFmtId="0" fontId="2" fillId="0" borderId="11" xfId="0" applyNumberFormat="1" applyFont="1" applyBorder="1" applyAlignment="1">
      <alignment horizontal="center"/>
    </xf>
    <xf numFmtId="0" fontId="9" fillId="0" borderId="18" xfId="0" applyNumberFormat="1" applyFont="1" applyBorder="1" applyAlignment="1" applyProtection="1">
      <alignment vertical="top" wrapText="1"/>
      <protection locked="0"/>
    </xf>
    <xf numFmtId="0" fontId="9" fillId="0" borderId="18" xfId="0" applyNumberFormat="1" applyFont="1" applyBorder="1" applyAlignment="1" applyProtection="1">
      <alignment horizontal="center" vertical="center" wrapText="1"/>
      <protection locked="0"/>
    </xf>
    <xf numFmtId="164" fontId="9" fillId="0" borderId="18" xfId="0" applyNumberFormat="1" applyFont="1" applyBorder="1" applyAlignment="1" applyProtection="1">
      <alignment horizontal="center" vertical="center" wrapText="1"/>
      <protection locked="0"/>
    </xf>
    <xf numFmtId="0" fontId="9" fillId="3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/>
    <xf numFmtId="0" fontId="9" fillId="0" borderId="1" xfId="0" applyNumberFormat="1" applyFont="1" applyBorder="1" applyAlignment="1" applyProtection="1">
      <alignment horizontal="left" vertical="top" wrapText="1"/>
      <protection locked="0"/>
    </xf>
    <xf numFmtId="0" fontId="12" fillId="2" borderId="24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 applyProtection="1">
      <alignment vertical="center" wrapText="1"/>
      <protection locked="0"/>
    </xf>
    <xf numFmtId="0" fontId="9" fillId="0" borderId="1" xfId="0" applyNumberFormat="1" applyFont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Border="1" applyAlignment="1" applyProtection="1">
      <alignment horizontal="center" vertical="center" wrapText="1"/>
      <protection locked="0"/>
    </xf>
    <xf numFmtId="0" fontId="9" fillId="2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9" xfId="0" applyNumberFormat="1" applyFont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9" fillId="0" borderId="18" xfId="0" applyNumberFormat="1" applyFont="1" applyBorder="1" applyAlignment="1" applyProtection="1">
      <alignment vertical="center" wrapText="1"/>
      <protection locked="0"/>
    </xf>
    <xf numFmtId="0" fontId="9" fillId="2" borderId="34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35" xfId="0" applyNumberFormat="1" applyFont="1" applyFill="1" applyBorder="1" applyAlignment="1" applyProtection="1">
      <alignment horizontal="center" vertical="top" wrapText="1"/>
      <protection locked="0"/>
    </xf>
    <xf numFmtId="0" fontId="9" fillId="3" borderId="24" xfId="0" applyNumberFormat="1" applyFont="1" applyFill="1" applyBorder="1" applyAlignment="1" applyProtection="1">
      <alignment horizontal="center" vertical="top" wrapText="1"/>
      <protection locked="0"/>
    </xf>
    <xf numFmtId="0" fontId="9" fillId="0" borderId="18" xfId="0" applyNumberFormat="1" applyFont="1" applyBorder="1" applyAlignment="1" applyProtection="1">
      <alignment horizontal="center" vertical="top" wrapText="1"/>
      <protection locked="0"/>
    </xf>
    <xf numFmtId="164" fontId="9" fillId="0" borderId="18" xfId="0" applyNumberFormat="1" applyFont="1" applyBorder="1" applyAlignment="1" applyProtection="1">
      <alignment horizontal="center" vertical="top" wrapText="1"/>
      <protection locked="0"/>
    </xf>
    <xf numFmtId="0" fontId="9" fillId="2" borderId="3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NumberFormat="1" applyFont="1" applyFill="1" applyBorder="1" applyAlignment="1" applyProtection="1">
      <alignment vertical="top" wrapText="1"/>
      <protection locked="0"/>
    </xf>
    <xf numFmtId="0" fontId="9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3" borderId="1" xfId="0" applyNumberFormat="1" applyFont="1" applyFill="1" applyBorder="1" applyAlignment="1" applyProtection="1">
      <alignment horizontal="center" vertical="top" wrapText="1"/>
      <protection locked="0"/>
    </xf>
    <xf numFmtId="0" fontId="9" fillId="3" borderId="37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NumberFormat="1" applyFont="1" applyFill="1" applyBorder="1" applyProtection="1">
      <protection locked="0"/>
    </xf>
    <xf numFmtId="0" fontId="9" fillId="2" borderId="1" xfId="0" applyNumberFormat="1" applyFont="1" applyFill="1" applyBorder="1" applyAlignment="1" applyProtection="1">
      <alignment vertical="top" wrapText="1"/>
      <protection locked="0"/>
    </xf>
    <xf numFmtId="0" fontId="9" fillId="0" borderId="19" xfId="0" applyNumberFormat="1" applyFont="1" applyBorder="1" applyAlignment="1">
      <alignment horizontal="left" vertical="top"/>
    </xf>
    <xf numFmtId="0" fontId="9" fillId="0" borderId="21" xfId="0" applyNumberFormat="1" applyFont="1" applyBorder="1" applyAlignment="1" applyProtection="1">
      <alignment vertical="top" wrapText="1"/>
      <protection locked="0"/>
    </xf>
    <xf numFmtId="0" fontId="9" fillId="0" borderId="21" xfId="0" applyNumberFormat="1" applyFont="1" applyBorder="1" applyAlignment="1" applyProtection="1">
      <alignment horizontal="center" vertical="top" wrapText="1"/>
      <protection locked="0"/>
    </xf>
    <xf numFmtId="164" fontId="9" fillId="0" borderId="21" xfId="0" applyNumberFormat="1" applyFont="1" applyBorder="1" applyAlignment="1" applyProtection="1">
      <alignment horizontal="center" vertical="top" wrapText="1"/>
      <protection locked="0"/>
    </xf>
    <xf numFmtId="164" fontId="2" fillId="4" borderId="29" xfId="0" applyNumberFormat="1" applyFont="1" applyFill="1" applyBorder="1" applyAlignment="1">
      <alignment horizontal="center" vertical="top" wrapText="1"/>
    </xf>
    <xf numFmtId="0" fontId="13" fillId="0" borderId="21" xfId="0" applyNumberFormat="1" applyFont="1" applyBorder="1" applyAlignment="1" applyProtection="1">
      <alignment horizontal="center" vertical="top" wrapText="1"/>
      <protection locked="0"/>
    </xf>
    <xf numFmtId="0" fontId="13" fillId="2" borderId="24" xfId="0" applyNumberFormat="1" applyFont="1" applyFill="1" applyBorder="1" applyAlignment="1" applyProtection="1">
      <alignment horizontal="center" vertical="top" wrapText="1"/>
      <protection locked="0"/>
    </xf>
    <xf numFmtId="164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1" xfId="0" applyNumberFormat="1" applyFont="1" applyFill="1" applyBorder="1" applyAlignment="1" applyProtection="1">
      <alignment horizontal="center" vertical="top" wrapText="1"/>
      <protection locked="0"/>
    </xf>
    <xf numFmtId="0" fontId="10" fillId="0" borderId="10" xfId="0" applyNumberFormat="1" applyFont="1" applyBorder="1" applyAlignment="1" applyProtection="1">
      <alignment horizontal="right"/>
      <protection locked="0"/>
    </xf>
    <xf numFmtId="0" fontId="9" fillId="3" borderId="21" xfId="0" applyNumberFormat="1" applyFont="1" applyFill="1" applyBorder="1"/>
    <xf numFmtId="0" fontId="2" fillId="2" borderId="21" xfId="0" applyNumberFormat="1" applyFont="1" applyFill="1" applyBorder="1" applyAlignment="1" applyProtection="1">
      <alignment vertical="top" wrapText="1"/>
      <protection locked="0"/>
    </xf>
    <xf numFmtId="0" fontId="2" fillId="2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3" borderId="1" xfId="0" applyNumberFormat="1" applyFont="1" applyFill="1" applyBorder="1" applyAlignment="1">
      <alignment horizontal="left" vertical="center" wrapText="1"/>
    </xf>
    <xf numFmtId="0" fontId="2" fillId="0" borderId="16" xfId="0" applyNumberFormat="1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9" fillId="0" borderId="18" xfId="0" applyNumberFormat="1" applyFont="1" applyBorder="1" applyAlignment="1">
      <alignment vertical="top"/>
    </xf>
    <xf numFmtId="0" fontId="13" fillId="2" borderId="21" xfId="0" applyNumberFormat="1" applyFont="1" applyFill="1" applyBorder="1" applyAlignment="1" applyProtection="1">
      <alignment horizontal="center" vertical="top" wrapText="1"/>
      <protection locked="0"/>
    </xf>
    <xf numFmtId="0" fontId="13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NumberFormat="1" applyFont="1" applyFill="1" applyBorder="1" applyAlignment="1" applyProtection="1">
      <alignment vertical="top" wrapText="1"/>
      <protection locked="0"/>
    </xf>
    <xf numFmtId="0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24" xfId="0" applyNumberFormat="1" applyFont="1" applyFill="1" applyBorder="1" applyAlignment="1" applyProtection="1">
      <alignment horizontal="center" vertical="top" wrapText="1"/>
      <protection locked="0"/>
    </xf>
    <xf numFmtId="0" fontId="9" fillId="2" borderId="34" xfId="0" applyNumberFormat="1" applyFont="1" applyFill="1" applyBorder="1" applyAlignment="1" applyProtection="1">
      <alignment horizontal="center" vertical="top" wrapText="1"/>
      <protection locked="0"/>
    </xf>
    <xf numFmtId="0" fontId="1" fillId="0" borderId="47" xfId="0" applyNumberFormat="1" applyFont="1" applyBorder="1"/>
    <xf numFmtId="0" fontId="1" fillId="0" borderId="48" xfId="0" applyNumberFormat="1" applyFont="1" applyBorder="1"/>
    <xf numFmtId="1" fontId="14" fillId="0" borderId="48" xfId="0" applyNumberFormat="1" applyFont="1" applyBorder="1" applyAlignment="1">
      <alignment horizontal="center"/>
    </xf>
    <xf numFmtId="164" fontId="14" fillId="0" borderId="48" xfId="0" applyNumberFormat="1" applyFont="1" applyBorder="1" applyAlignment="1">
      <alignment horizontal="center"/>
    </xf>
    <xf numFmtId="0" fontId="14" fillId="0" borderId="48" xfId="0" applyNumberFormat="1" applyFont="1" applyBorder="1" applyAlignment="1">
      <alignment horizontal="center"/>
    </xf>
    <xf numFmtId="0" fontId="14" fillId="0" borderId="29" xfId="0" applyNumberFormat="1" applyFont="1" applyBorder="1" applyAlignment="1">
      <alignment horizontal="center" vertical="top" wrapText="1"/>
    </xf>
    <xf numFmtId="0" fontId="11" fillId="0" borderId="48" xfId="0" applyNumberFormat="1" applyFont="1" applyBorder="1" applyAlignment="1">
      <alignment horizontal="center" vertical="center" wrapText="1"/>
    </xf>
    <xf numFmtId="0" fontId="11" fillId="0" borderId="49" xfId="0" applyNumberFormat="1" applyFont="1" applyBorder="1" applyAlignment="1">
      <alignment horizontal="center" vertical="center" wrapText="1"/>
    </xf>
    <xf numFmtId="0" fontId="11" fillId="0" borderId="50" xfId="0" applyNumberFormat="1" applyFont="1" applyBorder="1" applyAlignment="1">
      <alignment horizontal="center" vertical="center" wrapText="1"/>
    </xf>
    <xf numFmtId="0" fontId="11" fillId="4" borderId="30" xfId="0" applyNumberFormat="1" applyFont="1" applyFill="1" applyBorder="1" applyAlignment="1">
      <alignment horizontal="center" vertical="center" wrapText="1"/>
    </xf>
    <xf numFmtId="0" fontId="11" fillId="4" borderId="46" xfId="0" applyNumberFormat="1" applyFont="1" applyFill="1" applyBorder="1" applyAlignment="1">
      <alignment horizontal="center" vertical="center" wrapText="1"/>
    </xf>
    <xf numFmtId="0" fontId="11" fillId="4" borderId="40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2" xfId="0" applyNumberFormat="1" applyFont="1" applyFill="1" applyBorder="1" applyAlignment="1" applyProtection="1">
      <alignment wrapText="1"/>
      <protection locked="0"/>
    </xf>
    <xf numFmtId="0" fontId="2" fillId="2" borderId="3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 vertical="top" wrapText="1"/>
      <protection locked="0"/>
    </xf>
    <xf numFmtId="0" fontId="2" fillId="2" borderId="4" xfId="0" applyNumberFormat="1" applyFont="1" applyFill="1" applyBorder="1" applyAlignment="1" applyProtection="1">
      <alignment horizontal="left" vertical="top" wrapText="1"/>
      <protection locked="0"/>
    </xf>
    <xf numFmtId="0" fontId="2" fillId="2" borderId="5" xfId="0" applyNumberFormat="1" applyFont="1" applyFill="1" applyBorder="1" applyAlignment="1" applyProtection="1">
      <alignment horizontal="left" vertical="top" wrapText="1"/>
      <protection locked="0"/>
    </xf>
    <xf numFmtId="0" fontId="2" fillId="2" borderId="6" xfId="0" applyNumberFormat="1" applyFont="1" applyFill="1" applyBorder="1" applyAlignment="1" applyProtection="1">
      <alignment horizontal="left" vertical="top" wrapText="1"/>
      <protection locked="0"/>
    </xf>
    <xf numFmtId="0" fontId="2" fillId="2" borderId="1" xfId="0" applyNumberFormat="1" applyFont="1" applyFill="1" applyBorder="1" applyAlignment="1" applyProtection="1">
      <alignment horizontal="left" wrapText="1"/>
      <protection locked="0"/>
    </xf>
    <xf numFmtId="0" fontId="2" fillId="2" borderId="7" xfId="0" applyNumberFormat="1" applyFont="1" applyFill="1" applyBorder="1" applyAlignment="1" applyProtection="1">
      <alignment horizontal="left" wrapText="1"/>
      <protection locked="0"/>
    </xf>
    <xf numFmtId="0" fontId="2" fillId="2" borderId="8" xfId="0" applyNumberFormat="1" applyFont="1" applyFill="1" applyBorder="1" applyAlignment="1" applyProtection="1">
      <alignment horizontal="left" wrapText="1"/>
      <protection locked="0"/>
    </xf>
    <xf numFmtId="0" fontId="2" fillId="2" borderId="9" xfId="0" applyNumberFormat="1" applyFont="1" applyFill="1" applyBorder="1" applyAlignment="1" applyProtection="1">
      <alignment horizontal="left" wrapText="1"/>
      <protection locked="0"/>
    </xf>
    <xf numFmtId="0" fontId="11" fillId="4" borderId="33" xfId="0" applyNumberFormat="1" applyFont="1" applyFill="1" applyBorder="1" applyAlignment="1">
      <alignment horizontal="center" vertical="center" wrapText="1"/>
    </xf>
    <xf numFmtId="0" fontId="11" fillId="4" borderId="36" xfId="0" applyNumberFormat="1" applyFont="1" applyFill="1" applyBorder="1" applyAlignment="1">
      <alignment horizontal="center" vertical="center" wrapText="1"/>
    </xf>
    <xf numFmtId="0" fontId="11" fillId="4" borderId="38" xfId="0" applyNumberFormat="1" applyFont="1" applyFill="1" applyBorder="1" applyAlignment="1">
      <alignment horizontal="center" vertical="center" wrapText="1"/>
    </xf>
    <xf numFmtId="0" fontId="11" fillId="4" borderId="39" xfId="0" applyNumberFormat="1" applyFont="1" applyFill="1" applyBorder="1" applyAlignment="1">
      <alignment horizontal="center" vertical="center" wrapText="1"/>
    </xf>
    <xf numFmtId="0" fontId="11" fillId="4" borderId="31" xfId="0" applyNumberFormat="1" applyFont="1" applyFill="1" applyBorder="1" applyAlignment="1">
      <alignment horizontal="center" vertical="center" wrapText="1"/>
    </xf>
    <xf numFmtId="0" fontId="11" fillId="4" borderId="45" xfId="0" applyNumberFormat="1" applyFont="1" applyFill="1" applyBorder="1" applyAlignment="1">
      <alignment horizontal="center" vertical="center" wrapText="1"/>
    </xf>
    <xf numFmtId="0" fontId="11" fillId="4" borderId="41" xfId="0" applyNumberFormat="1" applyFont="1" applyFill="1" applyBorder="1" applyAlignment="1">
      <alignment horizontal="center" vertical="center" wrapText="1"/>
    </xf>
    <xf numFmtId="0" fontId="11" fillId="4" borderId="42" xfId="0" applyNumberFormat="1" applyFont="1" applyFill="1" applyBorder="1" applyAlignment="1">
      <alignment horizontal="center" vertical="center" wrapText="1"/>
    </xf>
    <xf numFmtId="0" fontId="11" fillId="4" borderId="43" xfId="0" applyNumberFormat="1" applyFont="1" applyFill="1" applyBorder="1" applyAlignment="1">
      <alignment horizontal="center" vertical="center" wrapText="1"/>
    </xf>
    <xf numFmtId="0" fontId="11" fillId="4" borderId="44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topLeftCell="A142" workbookViewId="0">
      <selection activeCell="K3" sqref="K3"/>
    </sheetView>
  </sheetViews>
  <sheetFormatPr defaultColWidth="9.140625" defaultRowHeight="12.75" x14ac:dyDescent="0.2"/>
  <cols>
    <col min="1" max="1" width="4.7109375" style="1" customWidth="1"/>
    <col min="2" max="2" width="7" style="1" customWidth="1"/>
    <col min="3" max="3" width="9.140625" style="2" bestFit="1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8.140625" style="1" customWidth="1"/>
    <col min="9" max="9" width="9.42578125" style="1" customWidth="1"/>
    <col min="10" max="10" width="11.28515625" style="1" customWidth="1"/>
    <col min="11" max="11" width="19" style="1" customWidth="1"/>
    <col min="12" max="12" width="9.140625" style="1" bestFit="1" customWidth="1"/>
    <col min="13" max="16384" width="9.140625" style="1"/>
  </cols>
  <sheetData>
    <row r="1" spans="1:12" ht="42" customHeight="1" x14ac:dyDescent="0.2">
      <c r="A1" s="3" t="s">
        <v>105</v>
      </c>
      <c r="B1" s="4"/>
      <c r="C1" s="126"/>
      <c r="D1" s="127"/>
      <c r="E1" s="128"/>
      <c r="F1" s="5" t="s">
        <v>0</v>
      </c>
      <c r="G1" s="4" t="s">
        <v>1</v>
      </c>
      <c r="H1" s="129" t="s">
        <v>106</v>
      </c>
      <c r="I1" s="130"/>
      <c r="J1" s="131"/>
      <c r="K1" s="132"/>
    </row>
    <row r="2" spans="1:12" ht="18.75" x14ac:dyDescent="0.2">
      <c r="A2" s="6" t="s">
        <v>2</v>
      </c>
      <c r="B2" s="4"/>
      <c r="C2" s="4"/>
      <c r="D2" s="3"/>
      <c r="E2" s="4"/>
      <c r="F2" s="4"/>
      <c r="G2" s="4" t="s">
        <v>3</v>
      </c>
      <c r="H2" s="133" t="s">
        <v>107</v>
      </c>
      <c r="I2" s="134"/>
      <c r="J2" s="135"/>
      <c r="K2" s="136"/>
    </row>
    <row r="3" spans="1:12" ht="17.25" customHeight="1" x14ac:dyDescent="0.2">
      <c r="A3" s="7" t="s">
        <v>4</v>
      </c>
      <c r="B3" s="4"/>
      <c r="C3" s="4"/>
      <c r="D3" s="8"/>
      <c r="E3" s="9" t="s">
        <v>5</v>
      </c>
      <c r="F3" s="4"/>
      <c r="G3" s="4" t="s">
        <v>6</v>
      </c>
      <c r="H3" s="10">
        <v>12</v>
      </c>
      <c r="I3" s="11" t="s">
        <v>108</v>
      </c>
      <c r="J3" s="12">
        <v>2026</v>
      </c>
      <c r="K3" s="3"/>
    </row>
    <row r="4" spans="1:12" x14ac:dyDescent="0.2">
      <c r="A4" s="13"/>
      <c r="B4" s="13"/>
      <c r="C4" s="13"/>
      <c r="D4" s="14"/>
      <c r="E4" s="13"/>
      <c r="F4" s="13"/>
      <c r="G4" s="13"/>
      <c r="H4" s="15" t="s">
        <v>7</v>
      </c>
      <c r="I4" s="15" t="s">
        <v>8</v>
      </c>
      <c r="J4" s="15" t="s">
        <v>9</v>
      </c>
      <c r="K4" s="13"/>
      <c r="L4" s="16"/>
    </row>
    <row r="5" spans="1:12" ht="31.5" x14ac:dyDescent="0.2">
      <c r="A5" s="17" t="s">
        <v>10</v>
      </c>
      <c r="B5" s="18" t="s">
        <v>11</v>
      </c>
      <c r="C5" s="19" t="s">
        <v>12</v>
      </c>
      <c r="D5" s="19" t="s">
        <v>13</v>
      </c>
      <c r="E5" s="19" t="s">
        <v>14</v>
      </c>
      <c r="F5" s="19" t="s">
        <v>15</v>
      </c>
      <c r="G5" s="19" t="s">
        <v>16</v>
      </c>
      <c r="H5" s="19" t="s">
        <v>17</v>
      </c>
      <c r="I5" s="19" t="s">
        <v>18</v>
      </c>
      <c r="J5" s="19" t="s">
        <v>19</v>
      </c>
      <c r="K5" s="20" t="s">
        <v>20</v>
      </c>
      <c r="L5" s="19" t="s">
        <v>21</v>
      </c>
    </row>
    <row r="6" spans="1:12" ht="15" x14ac:dyDescent="0.25">
      <c r="A6" s="21">
        <v>1</v>
      </c>
      <c r="B6" s="22">
        <v>1</v>
      </c>
      <c r="C6" s="23" t="s">
        <v>22</v>
      </c>
      <c r="D6" s="24" t="s">
        <v>23</v>
      </c>
      <c r="E6" s="25" t="s">
        <v>24</v>
      </c>
      <c r="F6" s="26">
        <v>90</v>
      </c>
      <c r="G6" s="27">
        <v>10.493</v>
      </c>
      <c r="H6" s="27">
        <v>9.73</v>
      </c>
      <c r="I6" s="27">
        <v>6.7709999999999999</v>
      </c>
      <c r="J6" s="26">
        <v>157</v>
      </c>
      <c r="K6" s="28" t="s">
        <v>25</v>
      </c>
      <c r="L6" s="29"/>
    </row>
    <row r="7" spans="1:12" ht="15" x14ac:dyDescent="0.25">
      <c r="A7" s="30"/>
      <c r="B7" s="31"/>
      <c r="C7" s="32"/>
      <c r="D7" s="33" t="s">
        <v>23</v>
      </c>
      <c r="E7" s="34" t="s">
        <v>26</v>
      </c>
      <c r="F7" s="35">
        <v>150</v>
      </c>
      <c r="G7" s="36">
        <v>6.6219999999999999</v>
      </c>
      <c r="H7" s="36">
        <v>5.399</v>
      </c>
      <c r="I7" s="36">
        <v>25.875</v>
      </c>
      <c r="J7" s="35">
        <v>179</v>
      </c>
      <c r="K7" s="37" t="s">
        <v>27</v>
      </c>
      <c r="L7" s="38"/>
    </row>
    <row r="8" spans="1:12" ht="30" x14ac:dyDescent="0.25">
      <c r="A8" s="30"/>
      <c r="B8" s="31"/>
      <c r="C8" s="32"/>
      <c r="D8" s="33" t="s">
        <v>28</v>
      </c>
      <c r="E8" s="34" t="s">
        <v>29</v>
      </c>
      <c r="F8" s="35">
        <v>200</v>
      </c>
      <c r="G8" s="36">
        <v>0.12</v>
      </c>
      <c r="H8" s="36">
        <v>0.03</v>
      </c>
      <c r="I8" s="36">
        <v>11.57</v>
      </c>
      <c r="J8" s="35">
        <v>48</v>
      </c>
      <c r="K8" s="37" t="s">
        <v>30</v>
      </c>
      <c r="L8" s="38"/>
    </row>
    <row r="9" spans="1:12" ht="15" x14ac:dyDescent="0.25">
      <c r="A9" s="30"/>
      <c r="B9" s="31"/>
      <c r="C9" s="32"/>
      <c r="D9" s="33" t="s">
        <v>31</v>
      </c>
      <c r="E9" s="39" t="s">
        <v>32</v>
      </c>
      <c r="F9" s="35">
        <v>40</v>
      </c>
      <c r="G9" s="36">
        <v>2.52</v>
      </c>
      <c r="H9" s="36">
        <v>0.36</v>
      </c>
      <c r="I9" s="36">
        <v>18.84</v>
      </c>
      <c r="J9" s="35">
        <v>91</v>
      </c>
      <c r="K9" s="37"/>
      <c r="L9" s="38"/>
    </row>
    <row r="10" spans="1:12" ht="15" x14ac:dyDescent="0.25">
      <c r="A10" s="30"/>
      <c r="B10" s="31"/>
      <c r="C10" s="32"/>
      <c r="D10" s="33" t="s">
        <v>33</v>
      </c>
      <c r="E10" s="34" t="s">
        <v>34</v>
      </c>
      <c r="F10" s="35">
        <v>100</v>
      </c>
      <c r="G10" s="36">
        <v>0.4</v>
      </c>
      <c r="H10" s="36">
        <v>0.4</v>
      </c>
      <c r="I10" s="36">
        <v>9.8000000000000007</v>
      </c>
      <c r="J10" s="35">
        <v>47</v>
      </c>
      <c r="K10" s="37" t="s">
        <v>35</v>
      </c>
      <c r="L10" s="38"/>
    </row>
    <row r="11" spans="1:12" ht="15" x14ac:dyDescent="0.25">
      <c r="A11" s="30"/>
      <c r="B11" s="31"/>
      <c r="C11" s="32"/>
      <c r="D11" s="40"/>
      <c r="E11" s="41"/>
      <c r="F11" s="42"/>
      <c r="G11" s="42"/>
      <c r="H11" s="42"/>
      <c r="I11" s="42"/>
      <c r="J11" s="42"/>
      <c r="K11" s="43"/>
      <c r="L11" s="38"/>
    </row>
    <row r="12" spans="1:12" ht="15" x14ac:dyDescent="0.25">
      <c r="A12" s="30"/>
      <c r="B12" s="31"/>
      <c r="C12" s="32"/>
      <c r="D12" s="44" t="s">
        <v>36</v>
      </c>
      <c r="E12" s="34" t="s">
        <v>37</v>
      </c>
      <c r="F12" s="35">
        <v>125</v>
      </c>
      <c r="G12" s="36">
        <v>0</v>
      </c>
      <c r="H12" s="36">
        <v>0</v>
      </c>
      <c r="I12" s="36">
        <v>15</v>
      </c>
      <c r="J12" s="35">
        <v>60</v>
      </c>
      <c r="K12" s="37"/>
      <c r="L12" s="38"/>
    </row>
    <row r="13" spans="1:12" ht="15" x14ac:dyDescent="0.25">
      <c r="A13" s="45"/>
      <c r="B13" s="46"/>
      <c r="C13" s="47"/>
      <c r="D13" s="48" t="s">
        <v>38</v>
      </c>
      <c r="E13" s="49"/>
      <c r="F13" s="50">
        <f>SUM(F6:F12)</f>
        <v>705</v>
      </c>
      <c r="G13" s="51">
        <f>SUM(G5:G12)</f>
        <v>20.155000000000001</v>
      </c>
      <c r="H13" s="51">
        <f>SUM(H5:H12)</f>
        <v>15.919</v>
      </c>
      <c r="I13" s="51">
        <f>SUM(I5:I12)</f>
        <v>87.855999999999995</v>
      </c>
      <c r="J13" s="50">
        <f>SUM(J5:J12)</f>
        <v>582</v>
      </c>
      <c r="K13" s="52"/>
      <c r="L13" s="50">
        <v>92.76</v>
      </c>
    </row>
    <row r="14" spans="1:12" ht="15" x14ac:dyDescent="0.25">
      <c r="A14" s="53">
        <f>A6</f>
        <v>1</v>
      </c>
      <c r="B14" s="54">
        <f>B6</f>
        <v>1</v>
      </c>
      <c r="C14" s="55" t="s">
        <v>39</v>
      </c>
      <c r="D14" s="56" t="s">
        <v>40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30"/>
      <c r="B15" s="31"/>
      <c r="C15" s="32"/>
      <c r="D15" s="56" t="s">
        <v>41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30"/>
      <c r="B16" s="31"/>
      <c r="C16" s="32"/>
      <c r="D16" s="56" t="s">
        <v>42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30"/>
      <c r="B17" s="31"/>
      <c r="C17" s="32"/>
      <c r="D17" s="56" t="s">
        <v>43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30"/>
      <c r="B18" s="31"/>
      <c r="C18" s="32"/>
      <c r="D18" s="56" t="s">
        <v>44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30"/>
      <c r="B19" s="31"/>
      <c r="C19" s="32"/>
      <c r="D19" s="56" t="s">
        <v>45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30"/>
      <c r="B20" s="31"/>
      <c r="C20" s="32"/>
      <c r="D20" s="56" t="s">
        <v>46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30"/>
      <c r="B21" s="31"/>
      <c r="C21" s="32"/>
      <c r="D21" s="40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30"/>
      <c r="B22" s="31"/>
      <c r="C22" s="32"/>
      <c r="D22" s="40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45"/>
      <c r="B23" s="46"/>
      <c r="C23" s="47"/>
      <c r="D23" s="48" t="s">
        <v>38</v>
      </c>
      <c r="E23" s="57"/>
      <c r="F23" s="58">
        <f>SUM(F14:F22)</f>
        <v>0</v>
      </c>
      <c r="G23" s="58">
        <f>SUM(G14:G22)</f>
        <v>0</v>
      </c>
      <c r="H23" s="58">
        <f>SUM(H14:H22)</f>
        <v>0</v>
      </c>
      <c r="I23" s="58">
        <f>SUM(I14:I22)</f>
        <v>0</v>
      </c>
      <c r="J23" s="58">
        <f>SUM(J14:J22)</f>
        <v>0</v>
      </c>
      <c r="K23" s="59"/>
      <c r="L23" s="58">
        <f>SUM(L14:L22)</f>
        <v>0</v>
      </c>
    </row>
    <row r="24" spans="1:12" x14ac:dyDescent="0.2">
      <c r="A24" s="60">
        <f>A6</f>
        <v>1</v>
      </c>
      <c r="B24" s="61">
        <f>B6</f>
        <v>1</v>
      </c>
      <c r="C24" s="123" t="s">
        <v>47</v>
      </c>
      <c r="D24" s="141"/>
      <c r="E24" s="62"/>
      <c r="F24" s="63">
        <f>F13+F23</f>
        <v>705</v>
      </c>
      <c r="G24" s="63">
        <f>G13+G23</f>
        <v>20.155000000000001</v>
      </c>
      <c r="H24" s="63">
        <f>H13+H23</f>
        <v>15.919</v>
      </c>
      <c r="I24" s="63">
        <f>I13+I23</f>
        <v>87.855999999999995</v>
      </c>
      <c r="J24" s="63">
        <f>J13+J23</f>
        <v>582</v>
      </c>
      <c r="K24" s="63"/>
      <c r="L24" s="63">
        <f>L13+L23</f>
        <v>92.76</v>
      </c>
    </row>
    <row r="25" spans="1:12" ht="30" x14ac:dyDescent="0.25">
      <c r="A25" s="64">
        <v>1</v>
      </c>
      <c r="B25" s="31">
        <v>2</v>
      </c>
      <c r="C25" s="23" t="s">
        <v>22</v>
      </c>
      <c r="D25" s="24" t="s">
        <v>23</v>
      </c>
      <c r="E25" s="65" t="s">
        <v>48</v>
      </c>
      <c r="F25" s="66">
        <v>190</v>
      </c>
      <c r="G25" s="67">
        <v>11.912000000000001</v>
      </c>
      <c r="H25" s="67">
        <v>10.698</v>
      </c>
      <c r="I25" s="67">
        <v>29.09</v>
      </c>
      <c r="J25" s="66">
        <v>260</v>
      </c>
      <c r="K25" s="68" t="s">
        <v>49</v>
      </c>
      <c r="L25" s="29"/>
    </row>
    <row r="26" spans="1:12" ht="15" x14ac:dyDescent="0.25">
      <c r="A26" s="64"/>
      <c r="B26" s="31"/>
      <c r="C26" s="32"/>
      <c r="D26" s="56"/>
      <c r="E26" s="69"/>
      <c r="F26" s="69"/>
      <c r="G26" s="69"/>
      <c r="H26" s="69"/>
      <c r="I26" s="69"/>
      <c r="J26" s="69"/>
      <c r="K26" s="69"/>
      <c r="L26" s="38"/>
    </row>
    <row r="27" spans="1:12" ht="24" x14ac:dyDescent="0.25">
      <c r="A27" s="64"/>
      <c r="B27" s="31"/>
      <c r="C27" s="32"/>
      <c r="D27" s="33" t="s">
        <v>28</v>
      </c>
      <c r="E27" s="70" t="s">
        <v>50</v>
      </c>
      <c r="F27" s="35">
        <v>200</v>
      </c>
      <c r="G27" s="36">
        <v>0.1</v>
      </c>
      <c r="H27" s="35">
        <v>0.1</v>
      </c>
      <c r="I27" s="36">
        <v>12.43</v>
      </c>
      <c r="J27" s="35">
        <v>52</v>
      </c>
      <c r="K27" s="71" t="s">
        <v>51</v>
      </c>
      <c r="L27" s="38"/>
    </row>
    <row r="28" spans="1:12" ht="15" x14ac:dyDescent="0.25">
      <c r="A28" s="64"/>
      <c r="B28" s="31"/>
      <c r="C28" s="32"/>
      <c r="D28" s="33" t="s">
        <v>31</v>
      </c>
      <c r="E28" s="39" t="s">
        <v>32</v>
      </c>
      <c r="F28" s="35">
        <v>40</v>
      </c>
      <c r="G28" s="36">
        <v>2.52</v>
      </c>
      <c r="H28" s="36">
        <v>0.36</v>
      </c>
      <c r="I28" s="36">
        <v>18.84</v>
      </c>
      <c r="J28" s="35">
        <v>91</v>
      </c>
      <c r="K28" s="37"/>
      <c r="L28" s="38"/>
    </row>
    <row r="29" spans="1:12" ht="15" x14ac:dyDescent="0.25">
      <c r="A29" s="64"/>
      <c r="B29" s="31"/>
      <c r="C29" s="32"/>
      <c r="D29" s="56"/>
      <c r="E29" s="69"/>
      <c r="F29" s="69"/>
      <c r="G29" s="69"/>
      <c r="H29" s="69"/>
      <c r="I29" s="69"/>
      <c r="J29" s="69"/>
      <c r="K29" s="69"/>
      <c r="L29" s="38"/>
    </row>
    <row r="30" spans="1:12" ht="15" x14ac:dyDescent="0.25">
      <c r="A30" s="64"/>
      <c r="B30" s="31"/>
      <c r="C30" s="32"/>
      <c r="D30" s="33" t="s">
        <v>40</v>
      </c>
      <c r="E30" s="72" t="s">
        <v>52</v>
      </c>
      <c r="F30" s="73">
        <v>60</v>
      </c>
      <c r="G30" s="74">
        <v>0.93100000000000005</v>
      </c>
      <c r="H30" s="74">
        <v>3.0510000000000002</v>
      </c>
      <c r="I30" s="74">
        <v>5.6449999999999996</v>
      </c>
      <c r="J30" s="73">
        <v>54</v>
      </c>
      <c r="K30" s="75" t="s">
        <v>53</v>
      </c>
      <c r="L30" s="38"/>
    </row>
    <row r="31" spans="1:12" ht="15" x14ac:dyDescent="0.25">
      <c r="A31" s="64"/>
      <c r="B31" s="31"/>
      <c r="C31" s="32"/>
      <c r="D31" s="44" t="s">
        <v>36</v>
      </c>
      <c r="E31" s="34" t="s">
        <v>54</v>
      </c>
      <c r="F31" s="35">
        <v>30</v>
      </c>
      <c r="G31" s="36">
        <v>1.8</v>
      </c>
      <c r="H31" s="36">
        <v>6.2</v>
      </c>
      <c r="I31" s="36">
        <v>15.4</v>
      </c>
      <c r="J31" s="35">
        <v>128</v>
      </c>
      <c r="K31" s="37"/>
      <c r="L31" s="38"/>
    </row>
    <row r="32" spans="1:12" ht="15" x14ac:dyDescent="0.25">
      <c r="A32" s="76"/>
      <c r="B32" s="46"/>
      <c r="C32" s="47"/>
      <c r="D32" s="48" t="s">
        <v>38</v>
      </c>
      <c r="E32" s="49"/>
      <c r="F32" s="50">
        <f>SUM(F25:F31)</f>
        <v>520</v>
      </c>
      <c r="G32" s="51">
        <f>SUM(G25:G31)</f>
        <v>17.263000000000002</v>
      </c>
      <c r="H32" s="51">
        <f>SUM(H25:H31)</f>
        <v>20.408999999999999</v>
      </c>
      <c r="I32" s="51">
        <f>SUM(I25:I31)</f>
        <v>81.405000000000001</v>
      </c>
      <c r="J32" s="50">
        <f>SUM(J25:J31)</f>
        <v>585</v>
      </c>
      <c r="K32" s="52"/>
      <c r="L32" s="50">
        <v>92.76</v>
      </c>
    </row>
    <row r="33" spans="1:12" ht="15" x14ac:dyDescent="0.25">
      <c r="A33" s="54">
        <f>A25</f>
        <v>1</v>
      </c>
      <c r="B33" s="54">
        <f>B25</f>
        <v>2</v>
      </c>
      <c r="C33" s="55" t="s">
        <v>39</v>
      </c>
      <c r="D33" s="56" t="s">
        <v>40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64"/>
      <c r="B34" s="31"/>
      <c r="C34" s="32"/>
      <c r="D34" s="56" t="s">
        <v>41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64"/>
      <c r="B35" s="31"/>
      <c r="C35" s="32"/>
      <c r="D35" s="56" t="s">
        <v>42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64"/>
      <c r="B36" s="31"/>
      <c r="C36" s="32"/>
      <c r="D36" s="56" t="s">
        <v>43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64"/>
      <c r="B37" s="31"/>
      <c r="C37" s="32"/>
      <c r="D37" s="56" t="s">
        <v>44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64"/>
      <c r="B38" s="31"/>
      <c r="C38" s="32"/>
      <c r="D38" s="56" t="s">
        <v>45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64"/>
      <c r="B39" s="31"/>
      <c r="C39" s="32"/>
      <c r="D39" s="56" t="s">
        <v>46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64"/>
      <c r="B40" s="31"/>
      <c r="C40" s="32"/>
      <c r="D40" s="40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64"/>
      <c r="B41" s="31"/>
      <c r="C41" s="32"/>
      <c r="D41" s="40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76"/>
      <c r="B42" s="46"/>
      <c r="C42" s="47"/>
      <c r="D42" s="48" t="s">
        <v>38</v>
      </c>
      <c r="E42" s="57"/>
      <c r="F42" s="58">
        <f>SUM(F33:F41)</f>
        <v>0</v>
      </c>
      <c r="G42" s="58">
        <f>SUM(G33:G41)</f>
        <v>0</v>
      </c>
      <c r="H42" s="58">
        <f>SUM(H33:H41)</f>
        <v>0</v>
      </c>
      <c r="I42" s="58">
        <f>SUM(I33:I41)</f>
        <v>0</v>
      </c>
      <c r="J42" s="58">
        <f>SUM(J33:J41)</f>
        <v>0</v>
      </c>
      <c r="K42" s="59"/>
      <c r="L42" s="58">
        <f>SUM(L33:L41)</f>
        <v>0</v>
      </c>
    </row>
    <row r="43" spans="1:12" ht="15.75" customHeight="1" x14ac:dyDescent="0.2">
      <c r="A43" s="77">
        <f>A25</f>
        <v>1</v>
      </c>
      <c r="B43" s="77">
        <f>B25</f>
        <v>2</v>
      </c>
      <c r="C43" s="123" t="s">
        <v>47</v>
      </c>
      <c r="D43" s="137"/>
      <c r="E43" s="62"/>
      <c r="F43" s="63">
        <f>F32+F42</f>
        <v>520</v>
      </c>
      <c r="G43" s="63">
        <f>G32+G42</f>
        <v>17.263000000000002</v>
      </c>
      <c r="H43" s="63">
        <f>H32+H42</f>
        <v>20.408999999999999</v>
      </c>
      <c r="I43" s="63">
        <f>I32+I42</f>
        <v>81.405000000000001</v>
      </c>
      <c r="J43" s="63">
        <f>J32+J42</f>
        <v>585</v>
      </c>
      <c r="K43" s="63"/>
      <c r="L43" s="63">
        <f>L32+L42</f>
        <v>92.76</v>
      </c>
    </row>
    <row r="44" spans="1:12" ht="15" x14ac:dyDescent="0.25">
      <c r="A44" s="21">
        <v>1</v>
      </c>
      <c r="B44" s="22">
        <v>3</v>
      </c>
      <c r="C44" s="23" t="s">
        <v>22</v>
      </c>
      <c r="D44" s="24" t="s">
        <v>23</v>
      </c>
      <c r="E44" s="78" t="s">
        <v>55</v>
      </c>
      <c r="F44" s="66">
        <v>90</v>
      </c>
      <c r="G44" s="67">
        <v>9.0020000000000007</v>
      </c>
      <c r="H44" s="67">
        <v>7.2460000000000004</v>
      </c>
      <c r="I44" s="67">
        <v>1.873</v>
      </c>
      <c r="J44" s="66">
        <v>109</v>
      </c>
      <c r="K44" s="79" t="s">
        <v>56</v>
      </c>
      <c r="L44" s="29"/>
    </row>
    <row r="45" spans="1:12" ht="15" x14ac:dyDescent="0.25">
      <c r="A45" s="30"/>
      <c r="B45" s="31"/>
      <c r="C45" s="32"/>
      <c r="D45" s="33" t="s">
        <v>23</v>
      </c>
      <c r="E45" s="34" t="s">
        <v>57</v>
      </c>
      <c r="F45" s="35">
        <v>150</v>
      </c>
      <c r="G45" s="36">
        <v>5.6020000000000003</v>
      </c>
      <c r="H45" s="36">
        <v>5.0679999999999996</v>
      </c>
      <c r="I45" s="36">
        <v>35.905999999999999</v>
      </c>
      <c r="J45" s="35">
        <v>212</v>
      </c>
      <c r="K45" s="37" t="s">
        <v>58</v>
      </c>
      <c r="L45" s="80"/>
    </row>
    <row r="46" spans="1:12" ht="15" x14ac:dyDescent="0.25">
      <c r="A46" s="30"/>
      <c r="B46" s="31"/>
      <c r="C46" s="32"/>
      <c r="D46" s="33" t="s">
        <v>28</v>
      </c>
      <c r="E46" s="34" t="s">
        <v>59</v>
      </c>
      <c r="F46" s="35">
        <v>200</v>
      </c>
      <c r="G46" s="36">
        <v>1.2E-2</v>
      </c>
      <c r="H46" s="36">
        <v>1E-3</v>
      </c>
      <c r="I46" s="36">
        <v>10.178000000000001</v>
      </c>
      <c r="J46" s="35">
        <v>41</v>
      </c>
      <c r="K46" s="37" t="s">
        <v>60</v>
      </c>
      <c r="L46" s="80"/>
    </row>
    <row r="47" spans="1:12" ht="15" x14ac:dyDescent="0.25">
      <c r="A47" s="30"/>
      <c r="B47" s="31"/>
      <c r="C47" s="32"/>
      <c r="D47" s="33" t="s">
        <v>31</v>
      </c>
      <c r="E47" s="39" t="s">
        <v>32</v>
      </c>
      <c r="F47" s="35">
        <v>40</v>
      </c>
      <c r="G47" s="36">
        <v>2.52</v>
      </c>
      <c r="H47" s="36">
        <v>0.36</v>
      </c>
      <c r="I47" s="36">
        <v>18.84</v>
      </c>
      <c r="J47" s="35">
        <v>91</v>
      </c>
      <c r="K47" s="81"/>
      <c r="L47" s="80"/>
    </row>
    <row r="48" spans="1:12" ht="15" x14ac:dyDescent="0.25">
      <c r="A48" s="30"/>
      <c r="B48" s="31"/>
      <c r="C48" s="32"/>
      <c r="D48" s="40"/>
      <c r="E48" s="41"/>
      <c r="F48" s="42"/>
      <c r="G48" s="42"/>
      <c r="H48" s="42"/>
      <c r="I48" s="42"/>
      <c r="J48" s="42"/>
      <c r="K48" s="43"/>
      <c r="L48" s="38"/>
    </row>
    <row r="49" spans="1:12" ht="15" x14ac:dyDescent="0.25">
      <c r="A49" s="30"/>
      <c r="B49" s="31"/>
      <c r="C49" s="32"/>
      <c r="D49" s="33" t="s">
        <v>40</v>
      </c>
      <c r="E49" s="34" t="s">
        <v>61</v>
      </c>
      <c r="F49" s="35">
        <v>60</v>
      </c>
      <c r="G49" s="35">
        <v>0.85499999999999998</v>
      </c>
      <c r="H49" s="35">
        <v>3.653</v>
      </c>
      <c r="I49" s="35">
        <v>5.016</v>
      </c>
      <c r="J49" s="35">
        <v>56</v>
      </c>
      <c r="K49" s="37" t="s">
        <v>62</v>
      </c>
      <c r="L49" s="38"/>
    </row>
    <row r="50" spans="1:12" ht="15" x14ac:dyDescent="0.25">
      <c r="A50" s="30"/>
      <c r="B50" s="31"/>
      <c r="C50" s="32"/>
      <c r="D50" s="44" t="s">
        <v>36</v>
      </c>
      <c r="E50" s="34" t="s">
        <v>63</v>
      </c>
      <c r="F50" s="35">
        <v>30</v>
      </c>
      <c r="G50" s="35">
        <v>2.0680000000000001</v>
      </c>
      <c r="H50" s="35">
        <v>4.3410000000000002</v>
      </c>
      <c r="I50" s="35">
        <v>14.864000000000001</v>
      </c>
      <c r="J50" s="35">
        <v>107</v>
      </c>
      <c r="K50" s="43" t="s">
        <v>64</v>
      </c>
      <c r="L50" s="38"/>
    </row>
    <row r="51" spans="1:12" ht="15" x14ac:dyDescent="0.25">
      <c r="A51" s="45"/>
      <c r="B51" s="46"/>
      <c r="C51" s="47"/>
      <c r="D51" s="48" t="s">
        <v>38</v>
      </c>
      <c r="E51" s="49"/>
      <c r="F51" s="50">
        <f>SUM(F44:F50)</f>
        <v>570</v>
      </c>
      <c r="G51" s="51">
        <f>SUM(G44:G50)</f>
        <v>20.059000000000005</v>
      </c>
      <c r="H51" s="51">
        <f>SUM(H44:H50)</f>
        <v>20.669</v>
      </c>
      <c r="I51" s="51">
        <f>SUM(I44:I50)</f>
        <v>86.677000000000007</v>
      </c>
      <c r="J51" s="50">
        <f>SUM(J44:J50)</f>
        <v>616</v>
      </c>
      <c r="K51" s="52"/>
      <c r="L51" s="50">
        <v>92.76</v>
      </c>
    </row>
    <row r="52" spans="1:12" ht="15" x14ac:dyDescent="0.25">
      <c r="A52" s="53">
        <f>A44</f>
        <v>1</v>
      </c>
      <c r="B52" s="54">
        <f>B44</f>
        <v>3</v>
      </c>
      <c r="C52" s="55" t="s">
        <v>39</v>
      </c>
      <c r="D52" s="56" t="s">
        <v>40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30"/>
      <c r="B53" s="31"/>
      <c r="C53" s="32"/>
      <c r="D53" s="56" t="s">
        <v>41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30"/>
      <c r="B54" s="31"/>
      <c r="C54" s="32"/>
      <c r="D54" s="56" t="s">
        <v>42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30"/>
      <c r="B55" s="31"/>
      <c r="C55" s="32"/>
      <c r="D55" s="56" t="s">
        <v>43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30"/>
      <c r="B56" s="31"/>
      <c r="C56" s="32"/>
      <c r="D56" s="56" t="s">
        <v>44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30"/>
      <c r="B57" s="31"/>
      <c r="C57" s="32"/>
      <c r="D57" s="56" t="s">
        <v>45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30"/>
      <c r="B58" s="31"/>
      <c r="C58" s="32"/>
      <c r="D58" s="56" t="s">
        <v>46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30"/>
      <c r="B59" s="31"/>
      <c r="C59" s="32"/>
      <c r="D59" s="40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30"/>
      <c r="B60" s="31"/>
      <c r="C60" s="32"/>
      <c r="D60" s="40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45"/>
      <c r="B61" s="46"/>
      <c r="C61" s="47"/>
      <c r="D61" s="48" t="s">
        <v>38</v>
      </c>
      <c r="E61" s="57"/>
      <c r="F61" s="58">
        <f>SUM(F52:F60)</f>
        <v>0</v>
      </c>
      <c r="G61" s="58">
        <f>SUM(G52:G60)</f>
        <v>0</v>
      </c>
      <c r="H61" s="58">
        <f>SUM(H52:H60)</f>
        <v>0</v>
      </c>
      <c r="I61" s="58">
        <f>SUM(I52:I60)</f>
        <v>0</v>
      </c>
      <c r="J61" s="58">
        <f>SUM(J52:J60)</f>
        <v>0</v>
      </c>
      <c r="K61" s="59"/>
      <c r="L61" s="58">
        <f>SUM(L52:L60)</f>
        <v>0</v>
      </c>
    </row>
    <row r="62" spans="1:12" ht="15.75" customHeight="1" x14ac:dyDescent="0.2">
      <c r="A62" s="60">
        <f>A44</f>
        <v>1</v>
      </c>
      <c r="B62" s="61">
        <f>B44</f>
        <v>3</v>
      </c>
      <c r="C62" s="123" t="s">
        <v>47</v>
      </c>
      <c r="D62" s="138"/>
      <c r="E62" s="62"/>
      <c r="F62" s="63">
        <f>F51+F61</f>
        <v>570</v>
      </c>
      <c r="G62" s="63">
        <f>G51+G61</f>
        <v>20.059000000000005</v>
      </c>
      <c r="H62" s="63">
        <f>H51+H61</f>
        <v>20.669</v>
      </c>
      <c r="I62" s="63">
        <f>I51+I61</f>
        <v>86.677000000000007</v>
      </c>
      <c r="J62" s="63">
        <f>J51+J61</f>
        <v>616</v>
      </c>
      <c r="K62" s="63"/>
      <c r="L62" s="63">
        <f>L51+L61</f>
        <v>92.76</v>
      </c>
    </row>
    <row r="63" spans="1:12" ht="15" x14ac:dyDescent="0.25">
      <c r="A63" s="21">
        <v>1</v>
      </c>
      <c r="B63" s="22">
        <v>4</v>
      </c>
      <c r="C63" s="23" t="s">
        <v>22</v>
      </c>
      <c r="D63" s="24" t="s">
        <v>23</v>
      </c>
      <c r="E63" s="65" t="s">
        <v>65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4" t="s">
        <v>66</v>
      </c>
      <c r="L63" s="29"/>
    </row>
    <row r="64" spans="1:12" ht="15" x14ac:dyDescent="0.25">
      <c r="A64" s="30"/>
      <c r="B64" s="31"/>
      <c r="C64" s="32"/>
      <c r="D64" s="56"/>
      <c r="E64" s="85"/>
      <c r="F64" s="86"/>
      <c r="G64" s="87"/>
      <c r="H64" s="87"/>
      <c r="I64" s="87"/>
      <c r="J64" s="86"/>
      <c r="K64" s="88"/>
      <c r="L64" s="38"/>
    </row>
    <row r="65" spans="1:12" ht="15" x14ac:dyDescent="0.25">
      <c r="A65" s="30"/>
      <c r="B65" s="31"/>
      <c r="C65" s="32"/>
      <c r="D65" s="33" t="s">
        <v>28</v>
      </c>
      <c r="E65" s="34" t="s">
        <v>67</v>
      </c>
      <c r="F65" s="35">
        <v>200</v>
      </c>
      <c r="G65" s="36">
        <v>0.08</v>
      </c>
      <c r="H65" s="36">
        <v>0.08</v>
      </c>
      <c r="I65" s="36">
        <v>11.94</v>
      </c>
      <c r="J65" s="35">
        <v>49</v>
      </c>
      <c r="K65" s="37" t="s">
        <v>60</v>
      </c>
      <c r="L65" s="38"/>
    </row>
    <row r="66" spans="1:12" ht="15" x14ac:dyDescent="0.25">
      <c r="A66" s="30"/>
      <c r="B66" s="31"/>
      <c r="C66" s="32"/>
      <c r="D66" s="33" t="s">
        <v>31</v>
      </c>
      <c r="E66" s="39" t="s">
        <v>32</v>
      </c>
      <c r="F66" s="35">
        <v>40</v>
      </c>
      <c r="G66" s="36">
        <v>2.52</v>
      </c>
      <c r="H66" s="36">
        <v>0.36</v>
      </c>
      <c r="I66" s="36">
        <v>18.84</v>
      </c>
      <c r="J66" s="35">
        <v>91</v>
      </c>
      <c r="K66" s="37"/>
      <c r="L66" s="38"/>
    </row>
    <row r="67" spans="1:12" ht="15" x14ac:dyDescent="0.25">
      <c r="A67" s="30"/>
      <c r="B67" s="31"/>
      <c r="C67" s="32"/>
      <c r="D67" s="33" t="s">
        <v>33</v>
      </c>
      <c r="E67" s="34" t="s">
        <v>68</v>
      </c>
      <c r="F67" s="35">
        <v>100</v>
      </c>
      <c r="G67" s="36">
        <v>0.4</v>
      </c>
      <c r="H67" s="36">
        <v>0.4</v>
      </c>
      <c r="I67" s="36">
        <v>9.8000000000000007</v>
      </c>
      <c r="J67" s="35">
        <v>47</v>
      </c>
      <c r="K67" s="37" t="s">
        <v>35</v>
      </c>
      <c r="L67" s="38"/>
    </row>
    <row r="68" spans="1:12" ht="15" x14ac:dyDescent="0.25">
      <c r="A68" s="30"/>
      <c r="B68" s="31"/>
      <c r="C68" s="32"/>
      <c r="D68" s="56"/>
      <c r="E68" s="69"/>
      <c r="F68" s="69"/>
      <c r="G68" s="69"/>
      <c r="H68" s="69"/>
      <c r="I68" s="69"/>
      <c r="J68" s="69"/>
      <c r="K68" s="69"/>
      <c r="L68" s="42"/>
    </row>
    <row r="69" spans="1:12" ht="15" x14ac:dyDescent="0.25">
      <c r="A69" s="30"/>
      <c r="B69" s="31"/>
      <c r="C69" s="32"/>
      <c r="D69" s="44" t="s">
        <v>36</v>
      </c>
      <c r="E69" s="34" t="s">
        <v>69</v>
      </c>
      <c r="F69" s="35">
        <v>15</v>
      </c>
      <c r="G69" s="35">
        <v>1.1659999999999999</v>
      </c>
      <c r="H69" s="35">
        <v>4.1829999999999998</v>
      </c>
      <c r="I69" s="36">
        <v>9.2240000000000002</v>
      </c>
      <c r="J69" s="35">
        <v>79</v>
      </c>
      <c r="K69" s="43" t="s">
        <v>70</v>
      </c>
      <c r="L69" s="42"/>
    </row>
    <row r="70" spans="1:12" ht="15" x14ac:dyDescent="0.25">
      <c r="A70" s="45"/>
      <c r="B70" s="46"/>
      <c r="C70" s="47"/>
      <c r="D70" s="48" t="s">
        <v>38</v>
      </c>
      <c r="E70" s="49"/>
      <c r="F70" s="50">
        <f>SUM(F63:F69)</f>
        <v>545</v>
      </c>
      <c r="G70" s="51">
        <f>SUM(G63:G69)</f>
        <v>17.77</v>
      </c>
      <c r="H70" s="51">
        <f>SUM(H63:H69)</f>
        <v>20.565999999999999</v>
      </c>
      <c r="I70" s="51">
        <f>SUM(I63:I69)</f>
        <v>85.769000000000005</v>
      </c>
      <c r="J70" s="50">
        <f>SUM(J63:J69)</f>
        <v>604</v>
      </c>
      <c r="K70" s="52"/>
      <c r="L70" s="50">
        <v>92.76</v>
      </c>
    </row>
    <row r="71" spans="1:12" ht="15" x14ac:dyDescent="0.25">
      <c r="A71" s="53">
        <f>A63</f>
        <v>1</v>
      </c>
      <c r="B71" s="54">
        <f>B63</f>
        <v>4</v>
      </c>
      <c r="C71" s="55" t="s">
        <v>39</v>
      </c>
      <c r="D71" s="56" t="s">
        <v>40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30"/>
      <c r="B72" s="31"/>
      <c r="C72" s="32"/>
      <c r="D72" s="56" t="s">
        <v>41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30"/>
      <c r="B73" s="31"/>
      <c r="C73" s="32"/>
      <c r="D73" s="56" t="s">
        <v>42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30"/>
      <c r="B74" s="31"/>
      <c r="C74" s="32"/>
      <c r="D74" s="56" t="s">
        <v>43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30"/>
      <c r="B75" s="31"/>
      <c r="C75" s="32"/>
      <c r="D75" s="56" t="s">
        <v>44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30"/>
      <c r="B76" s="31"/>
      <c r="C76" s="32"/>
      <c r="D76" s="56" t="s">
        <v>45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30"/>
      <c r="B77" s="31"/>
      <c r="C77" s="32"/>
      <c r="D77" s="56" t="s">
        <v>46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30"/>
      <c r="B78" s="31"/>
      <c r="C78" s="32"/>
      <c r="D78" s="40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30"/>
      <c r="B79" s="31"/>
      <c r="C79" s="32"/>
      <c r="D79" s="40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45"/>
      <c r="B80" s="46"/>
      <c r="C80" s="47"/>
      <c r="D80" s="48" t="s">
        <v>38</v>
      </c>
      <c r="E80" s="57"/>
      <c r="F80" s="58">
        <f>SUM(F71:F79)</f>
        <v>0</v>
      </c>
      <c r="G80" s="58">
        <f>SUM(G71:G79)</f>
        <v>0</v>
      </c>
      <c r="H80" s="58">
        <f>SUM(H71:H79)</f>
        <v>0</v>
      </c>
      <c r="I80" s="58">
        <f>SUM(I71:I79)</f>
        <v>0</v>
      </c>
      <c r="J80" s="58">
        <f>SUM(J71:J79)</f>
        <v>0</v>
      </c>
      <c r="K80" s="59"/>
      <c r="L80" s="58">
        <f>SUM(L71:L79)</f>
        <v>0</v>
      </c>
    </row>
    <row r="81" spans="1:12" ht="15.75" customHeight="1" x14ac:dyDescent="0.2">
      <c r="A81" s="60">
        <f>A63</f>
        <v>1</v>
      </c>
      <c r="B81" s="61">
        <f>B63</f>
        <v>4</v>
      </c>
      <c r="C81" s="123" t="s">
        <v>47</v>
      </c>
      <c r="D81" s="139"/>
      <c r="E81" s="62"/>
      <c r="F81" s="63">
        <f>F70+F80</f>
        <v>545</v>
      </c>
      <c r="G81" s="63">
        <f>G70+G80</f>
        <v>17.77</v>
      </c>
      <c r="H81" s="63">
        <f>H70+H80</f>
        <v>20.565999999999999</v>
      </c>
      <c r="I81" s="63">
        <f>I70+I80</f>
        <v>85.769000000000005</v>
      </c>
      <c r="J81" s="63">
        <f>J70+J80</f>
        <v>604</v>
      </c>
      <c r="K81" s="63"/>
      <c r="L81" s="63">
        <f>L70+L80</f>
        <v>92.76</v>
      </c>
    </row>
    <row r="82" spans="1:12" ht="15" x14ac:dyDescent="0.25">
      <c r="A82" s="21">
        <v>1</v>
      </c>
      <c r="B82" s="22">
        <v>5</v>
      </c>
      <c r="C82" s="23" t="s">
        <v>22</v>
      </c>
      <c r="D82" s="24" t="s">
        <v>23</v>
      </c>
      <c r="E82" s="78" t="s">
        <v>71</v>
      </c>
      <c r="F82" s="66">
        <v>90</v>
      </c>
      <c r="G82" s="67">
        <v>9.0690000000000008</v>
      </c>
      <c r="H82" s="67">
        <v>6.8689999999999998</v>
      </c>
      <c r="I82" s="67">
        <v>8.9960000000000004</v>
      </c>
      <c r="J82" s="66">
        <v>134</v>
      </c>
      <c r="K82" s="68" t="s">
        <v>72</v>
      </c>
      <c r="L82" s="29"/>
    </row>
    <row r="83" spans="1:12" ht="15" x14ac:dyDescent="0.25">
      <c r="A83" s="30"/>
      <c r="B83" s="31"/>
      <c r="C83" s="32"/>
      <c r="D83" s="33" t="s">
        <v>23</v>
      </c>
      <c r="E83" s="34" t="s">
        <v>73</v>
      </c>
      <c r="F83" s="35">
        <v>150</v>
      </c>
      <c r="G83" s="36">
        <v>3.282</v>
      </c>
      <c r="H83" s="36">
        <v>4.657</v>
      </c>
      <c r="I83" s="36">
        <v>22.027000000000001</v>
      </c>
      <c r="J83" s="35">
        <v>146</v>
      </c>
      <c r="K83" s="37" t="s">
        <v>74</v>
      </c>
      <c r="L83" s="38"/>
    </row>
    <row r="84" spans="1:12" ht="15.75" customHeight="1" x14ac:dyDescent="0.25">
      <c r="A84" s="30"/>
      <c r="B84" s="31"/>
      <c r="C84" s="32"/>
      <c r="D84" s="33" t="s">
        <v>28</v>
      </c>
      <c r="E84" s="34" t="s">
        <v>75</v>
      </c>
      <c r="F84" s="35">
        <v>208</v>
      </c>
      <c r="G84" s="36">
        <v>7.0000000000000001E-3</v>
      </c>
      <c r="H84" s="36">
        <v>2E-3</v>
      </c>
      <c r="I84" s="36">
        <v>7.9859999999999998</v>
      </c>
      <c r="J84" s="35">
        <v>32</v>
      </c>
      <c r="K84" s="37" t="s">
        <v>60</v>
      </c>
      <c r="L84" s="38"/>
    </row>
    <row r="85" spans="1:12" ht="15" x14ac:dyDescent="0.25">
      <c r="A85" s="30"/>
      <c r="B85" s="31"/>
      <c r="C85" s="32"/>
      <c r="D85" s="33" t="s">
        <v>31</v>
      </c>
      <c r="E85" s="39" t="s">
        <v>32</v>
      </c>
      <c r="F85" s="35">
        <v>40</v>
      </c>
      <c r="G85" s="36">
        <v>2.52</v>
      </c>
      <c r="H85" s="36">
        <v>0.36</v>
      </c>
      <c r="I85" s="36">
        <v>18.84</v>
      </c>
      <c r="J85" s="35">
        <v>91</v>
      </c>
      <c r="K85" s="37"/>
      <c r="L85" s="38"/>
    </row>
    <row r="86" spans="1:12" ht="15" x14ac:dyDescent="0.25">
      <c r="A86" s="30"/>
      <c r="B86" s="31"/>
      <c r="C86" s="32"/>
      <c r="D86" s="89"/>
      <c r="E86" s="90"/>
      <c r="F86" s="38"/>
      <c r="G86" s="38"/>
      <c r="H86" s="38"/>
      <c r="I86" s="38"/>
      <c r="J86" s="38"/>
      <c r="K86" s="37"/>
      <c r="L86" s="38"/>
    </row>
    <row r="87" spans="1:12" ht="30" x14ac:dyDescent="0.25">
      <c r="A87" s="30"/>
      <c r="B87" s="31"/>
      <c r="C87" s="32"/>
      <c r="D87" s="33" t="s">
        <v>40</v>
      </c>
      <c r="E87" s="34" t="s">
        <v>76</v>
      </c>
      <c r="F87" s="35">
        <v>60</v>
      </c>
      <c r="G87" s="36">
        <v>0.70199999999999996</v>
      </c>
      <c r="H87" s="36">
        <v>3.0510000000000002</v>
      </c>
      <c r="I87" s="36">
        <v>6.72</v>
      </c>
      <c r="J87" s="35">
        <v>58</v>
      </c>
      <c r="K87" s="37" t="s">
        <v>77</v>
      </c>
      <c r="L87" s="38"/>
    </row>
    <row r="88" spans="1:12" ht="15" x14ac:dyDescent="0.25">
      <c r="A88" s="30"/>
      <c r="B88" s="31"/>
      <c r="C88" s="32"/>
      <c r="D88" s="44" t="s">
        <v>36</v>
      </c>
      <c r="E88" s="34" t="s">
        <v>78</v>
      </c>
      <c r="F88" s="35">
        <v>21</v>
      </c>
      <c r="G88" s="36">
        <v>2.75</v>
      </c>
      <c r="H88" s="36">
        <v>2.5</v>
      </c>
      <c r="I88" s="36">
        <v>13</v>
      </c>
      <c r="J88" s="35">
        <v>86</v>
      </c>
      <c r="K88" s="37"/>
      <c r="L88" s="38"/>
    </row>
    <row r="89" spans="1:12" ht="15" x14ac:dyDescent="0.25">
      <c r="A89" s="45"/>
      <c r="B89" s="46"/>
      <c r="C89" s="47"/>
      <c r="D89" s="48" t="s">
        <v>38</v>
      </c>
      <c r="E89" s="49"/>
      <c r="F89" s="50">
        <f>SUM(F82:F88)</f>
        <v>569</v>
      </c>
      <c r="G89" s="51">
        <f>SUM(G82:G88)</f>
        <v>18.329999999999998</v>
      </c>
      <c r="H89" s="50">
        <f>SUM(H82:H88)</f>
        <v>17.439</v>
      </c>
      <c r="I89" s="50">
        <f>SUM(I82:I88)</f>
        <v>77.569000000000003</v>
      </c>
      <c r="J89" s="50">
        <f>SUM(J82:J88)</f>
        <v>547</v>
      </c>
      <c r="K89" s="52"/>
      <c r="L89" s="50">
        <v>92.76</v>
      </c>
    </row>
    <row r="90" spans="1:12" ht="15" x14ac:dyDescent="0.25">
      <c r="A90" s="53">
        <f>A82</f>
        <v>1</v>
      </c>
      <c r="B90" s="54">
        <f>B82</f>
        <v>5</v>
      </c>
      <c r="C90" s="55" t="s">
        <v>39</v>
      </c>
      <c r="D90" s="56" t="s">
        <v>40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30"/>
      <c r="B91" s="31"/>
      <c r="C91" s="32"/>
      <c r="D91" s="56" t="s">
        <v>41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30"/>
      <c r="B92" s="31"/>
      <c r="C92" s="32"/>
      <c r="D92" s="56" t="s">
        <v>42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30"/>
      <c r="B93" s="31"/>
      <c r="C93" s="32"/>
      <c r="D93" s="56" t="s">
        <v>43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30"/>
      <c r="B94" s="31"/>
      <c r="C94" s="32"/>
      <c r="D94" s="56" t="s">
        <v>44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30"/>
      <c r="B95" s="31"/>
      <c r="C95" s="32"/>
      <c r="D95" s="56" t="s">
        <v>45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30"/>
      <c r="B96" s="31"/>
      <c r="C96" s="32"/>
      <c r="D96" s="56" t="s">
        <v>46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30"/>
      <c r="B97" s="31"/>
      <c r="C97" s="32"/>
      <c r="D97" s="40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30"/>
      <c r="B98" s="31"/>
      <c r="C98" s="32"/>
      <c r="D98" s="40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45"/>
      <c r="B99" s="46"/>
      <c r="C99" s="47"/>
      <c r="D99" s="48" t="s">
        <v>38</v>
      </c>
      <c r="E99" s="57"/>
      <c r="F99" s="58">
        <f>SUM(F90:F98)</f>
        <v>0</v>
      </c>
      <c r="G99" s="58">
        <f>SUM(G90:G98)</f>
        <v>0</v>
      </c>
      <c r="H99" s="58">
        <f>SUM(H90:H98)</f>
        <v>0</v>
      </c>
      <c r="I99" s="58">
        <f>SUM(I90:I98)</f>
        <v>0</v>
      </c>
      <c r="J99" s="58">
        <f>SUM(J90:J98)</f>
        <v>0</v>
      </c>
      <c r="K99" s="59"/>
      <c r="L99" s="58">
        <f>SUM(L90:L98)</f>
        <v>0</v>
      </c>
    </row>
    <row r="100" spans="1:12" ht="15.75" customHeight="1" x14ac:dyDescent="0.2">
      <c r="A100" s="60">
        <f>A82</f>
        <v>1</v>
      </c>
      <c r="B100" s="61">
        <f>B82</f>
        <v>5</v>
      </c>
      <c r="C100" s="123" t="s">
        <v>47</v>
      </c>
      <c r="D100" s="140"/>
      <c r="E100" s="62"/>
      <c r="F100" s="63">
        <f>F89+F99</f>
        <v>569</v>
      </c>
      <c r="G100" s="63">
        <f>G89+G99</f>
        <v>18.329999999999998</v>
      </c>
      <c r="H100" s="63">
        <f>H89+H99</f>
        <v>17.439</v>
      </c>
      <c r="I100" s="63">
        <f>I89+I99</f>
        <v>77.569000000000003</v>
      </c>
      <c r="J100" s="63">
        <f>J89+J99</f>
        <v>547</v>
      </c>
      <c r="K100" s="63"/>
      <c r="L100" s="63">
        <f>L89+L99</f>
        <v>92.76</v>
      </c>
    </row>
    <row r="101" spans="1:12" ht="30" x14ac:dyDescent="0.25">
      <c r="A101" s="21">
        <v>1</v>
      </c>
      <c r="B101" s="22">
        <v>6</v>
      </c>
      <c r="C101" s="23" t="s">
        <v>22</v>
      </c>
      <c r="D101" s="91" t="s">
        <v>23</v>
      </c>
      <c r="E101" s="92" t="s">
        <v>79</v>
      </c>
      <c r="F101" s="93">
        <v>180</v>
      </c>
      <c r="G101" s="94">
        <v>12.7</v>
      </c>
      <c r="H101" s="94">
        <v>14.711</v>
      </c>
      <c r="I101" s="94">
        <v>28.004000000000001</v>
      </c>
      <c r="J101" s="93">
        <v>295</v>
      </c>
      <c r="K101" s="84" t="s">
        <v>80</v>
      </c>
      <c r="L101" s="29"/>
    </row>
    <row r="102" spans="1:12" ht="15" x14ac:dyDescent="0.25">
      <c r="A102" s="30"/>
      <c r="B102" s="31"/>
      <c r="C102" s="32"/>
      <c r="D102" s="56"/>
      <c r="E102" s="85"/>
      <c r="F102" s="86"/>
      <c r="G102" s="87"/>
      <c r="H102" s="87"/>
      <c r="I102" s="87"/>
      <c r="J102" s="86"/>
      <c r="K102" s="37"/>
      <c r="L102" s="38"/>
    </row>
    <row r="103" spans="1:12" ht="15" x14ac:dyDescent="0.25">
      <c r="A103" s="30"/>
      <c r="B103" s="31"/>
      <c r="C103" s="32"/>
      <c r="D103" s="33" t="s">
        <v>28</v>
      </c>
      <c r="E103" s="34" t="s">
        <v>59</v>
      </c>
      <c r="F103" s="35">
        <v>200</v>
      </c>
      <c r="G103" s="36">
        <v>1.2E-2</v>
      </c>
      <c r="H103" s="36">
        <v>1E-3</v>
      </c>
      <c r="I103" s="36">
        <v>10.178000000000001</v>
      </c>
      <c r="J103" s="35">
        <v>41</v>
      </c>
      <c r="K103" s="37" t="s">
        <v>60</v>
      </c>
      <c r="L103" s="38"/>
    </row>
    <row r="104" spans="1:12" ht="15" x14ac:dyDescent="0.25">
      <c r="A104" s="30"/>
      <c r="B104" s="31"/>
      <c r="C104" s="32"/>
      <c r="D104" s="33" t="s">
        <v>31</v>
      </c>
      <c r="E104" s="39" t="s">
        <v>32</v>
      </c>
      <c r="F104" s="35">
        <v>40</v>
      </c>
      <c r="G104" s="36">
        <v>2.52</v>
      </c>
      <c r="H104" s="36">
        <v>0.36</v>
      </c>
      <c r="I104" s="36">
        <v>18.84</v>
      </c>
      <c r="J104" s="35">
        <v>91</v>
      </c>
      <c r="K104" s="37"/>
      <c r="L104" s="38"/>
    </row>
    <row r="105" spans="1:12" ht="15" x14ac:dyDescent="0.25">
      <c r="A105" s="30"/>
      <c r="B105" s="31"/>
      <c r="C105" s="32"/>
      <c r="D105" s="33" t="s">
        <v>33</v>
      </c>
      <c r="E105" s="34" t="s">
        <v>68</v>
      </c>
      <c r="F105" s="35">
        <v>100</v>
      </c>
      <c r="G105" s="36">
        <v>0.4</v>
      </c>
      <c r="H105" s="36">
        <v>0.4</v>
      </c>
      <c r="I105" s="36">
        <v>9.8000000000000007</v>
      </c>
      <c r="J105" s="35">
        <v>47</v>
      </c>
      <c r="K105" s="37" t="s">
        <v>35</v>
      </c>
      <c r="L105" s="38"/>
    </row>
    <row r="106" spans="1:12" ht="15" x14ac:dyDescent="0.25">
      <c r="A106" s="30"/>
      <c r="B106" s="31"/>
      <c r="C106" s="32"/>
      <c r="D106" s="56"/>
      <c r="E106" s="85"/>
      <c r="F106" s="86"/>
      <c r="G106" s="87"/>
      <c r="H106" s="87"/>
      <c r="I106" s="87"/>
      <c r="J106" s="86"/>
      <c r="K106" s="37"/>
      <c r="L106" s="38"/>
    </row>
    <row r="107" spans="1:12" ht="15" x14ac:dyDescent="0.25">
      <c r="A107" s="30"/>
      <c r="B107" s="31"/>
      <c r="C107" s="32"/>
      <c r="D107" s="44" t="s">
        <v>36</v>
      </c>
      <c r="E107" s="34" t="s">
        <v>81</v>
      </c>
      <c r="F107" s="35">
        <v>60</v>
      </c>
      <c r="G107" s="36">
        <v>2.5550000000000002</v>
      </c>
      <c r="H107" s="36">
        <v>2.7490000000000001</v>
      </c>
      <c r="I107" s="36">
        <v>18.274999999999999</v>
      </c>
      <c r="J107" s="35">
        <v>108</v>
      </c>
      <c r="K107" s="37"/>
      <c r="L107" s="38"/>
    </row>
    <row r="108" spans="1:12" ht="15" x14ac:dyDescent="0.25">
      <c r="A108" s="45"/>
      <c r="B108" s="46"/>
      <c r="C108" s="47"/>
      <c r="D108" s="48" t="s">
        <v>38</v>
      </c>
      <c r="E108" s="49"/>
      <c r="F108" s="50">
        <f>SUM(F101:F107)</f>
        <v>580</v>
      </c>
      <c r="G108" s="51">
        <f>SUM(G101:G107)</f>
        <v>18.187000000000001</v>
      </c>
      <c r="H108" s="51">
        <f>SUM(H101:H107)</f>
        <v>18.221</v>
      </c>
      <c r="I108" s="51">
        <f>SUM(I101:I107)</f>
        <v>85.097000000000008</v>
      </c>
      <c r="J108" s="50">
        <f>SUM(J101:J107)</f>
        <v>582</v>
      </c>
      <c r="K108" s="52"/>
      <c r="L108" s="50">
        <v>92.76</v>
      </c>
    </row>
    <row r="109" spans="1:12" ht="15" x14ac:dyDescent="0.25">
      <c r="A109" s="53">
        <f>A101</f>
        <v>1</v>
      </c>
      <c r="B109" s="54">
        <v>6</v>
      </c>
      <c r="C109" s="55" t="s">
        <v>39</v>
      </c>
      <c r="D109" s="56" t="s">
        <v>40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30"/>
      <c r="B110" s="31"/>
      <c r="C110" s="32"/>
      <c r="D110" s="56" t="s">
        <v>41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30"/>
      <c r="B111" s="31"/>
      <c r="C111" s="32"/>
      <c r="D111" s="56" t="s">
        <v>42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30"/>
      <c r="B112" s="31"/>
      <c r="C112" s="32"/>
      <c r="D112" s="56" t="s">
        <v>43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30"/>
      <c r="B113" s="31"/>
      <c r="C113" s="32"/>
      <c r="D113" s="56" t="s">
        <v>44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30"/>
      <c r="B114" s="31"/>
      <c r="C114" s="32"/>
      <c r="D114" s="56" t="s">
        <v>45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30"/>
      <c r="B115" s="31"/>
      <c r="C115" s="32"/>
      <c r="D115" s="56" t="s">
        <v>46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30"/>
      <c r="B116" s="31"/>
      <c r="C116" s="32"/>
      <c r="D116" s="40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30"/>
      <c r="B117" s="31"/>
      <c r="C117" s="32"/>
      <c r="D117" s="40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45"/>
      <c r="B118" s="46"/>
      <c r="C118" s="47"/>
      <c r="D118" s="48" t="s">
        <v>38</v>
      </c>
      <c r="E118" s="57"/>
      <c r="F118" s="58">
        <f>SUM(F109:F117)</f>
        <v>0</v>
      </c>
      <c r="G118" s="58">
        <f>SUM(G109:G117)</f>
        <v>0</v>
      </c>
      <c r="H118" s="58">
        <f>SUM(H109:H117)</f>
        <v>0</v>
      </c>
      <c r="I118" s="58">
        <f>SUM(I109:I117)</f>
        <v>0</v>
      </c>
      <c r="J118" s="58">
        <f>SUM(J109:J117)</f>
        <v>0</v>
      </c>
      <c r="K118" s="59"/>
      <c r="L118" s="58">
        <f>SUM(L109:L117)</f>
        <v>0</v>
      </c>
    </row>
    <row r="119" spans="1:12" ht="15.75" customHeight="1" x14ac:dyDescent="0.2">
      <c r="A119" s="60">
        <f>A101</f>
        <v>1</v>
      </c>
      <c r="B119" s="61">
        <f>B101</f>
        <v>6</v>
      </c>
      <c r="C119" s="123" t="s">
        <v>47</v>
      </c>
      <c r="D119" s="125"/>
      <c r="E119" s="62"/>
      <c r="F119" s="63">
        <f>F108+F118</f>
        <v>580</v>
      </c>
      <c r="G119" s="95">
        <f>G108+G118</f>
        <v>18.187000000000001</v>
      </c>
      <c r="H119" s="95">
        <f>H108+H118</f>
        <v>18.221</v>
      </c>
      <c r="I119" s="95">
        <f>I108+I118</f>
        <v>85.097000000000008</v>
      </c>
      <c r="J119" s="63">
        <f>J108+J118</f>
        <v>582</v>
      </c>
      <c r="K119" s="63"/>
      <c r="L119" s="63">
        <f>L108+L118</f>
        <v>92.76</v>
      </c>
    </row>
    <row r="120" spans="1:12" ht="31.5" x14ac:dyDescent="0.25">
      <c r="A120" s="21">
        <v>2</v>
      </c>
      <c r="B120" s="22">
        <v>1</v>
      </c>
      <c r="C120" s="23" t="s">
        <v>22</v>
      </c>
      <c r="D120" s="91" t="s">
        <v>23</v>
      </c>
      <c r="E120" s="34" t="s">
        <v>82</v>
      </c>
      <c r="F120" s="96">
        <v>90</v>
      </c>
      <c r="G120" s="94">
        <v>10.856999999999999</v>
      </c>
      <c r="H120" s="94">
        <v>10.288</v>
      </c>
      <c r="I120" s="94">
        <v>8.9469999999999992</v>
      </c>
      <c r="J120" s="93">
        <v>172</v>
      </c>
      <c r="K120" s="97" t="s">
        <v>83</v>
      </c>
      <c r="L120" s="29"/>
    </row>
    <row r="121" spans="1:12" ht="15" x14ac:dyDescent="0.25">
      <c r="A121" s="30"/>
      <c r="B121" s="31"/>
      <c r="C121" s="32"/>
      <c r="D121" s="33" t="s">
        <v>23</v>
      </c>
      <c r="E121" s="34" t="s">
        <v>84</v>
      </c>
      <c r="F121" s="35">
        <v>150</v>
      </c>
      <c r="G121" s="36">
        <v>6.6219999999999999</v>
      </c>
      <c r="H121" s="36">
        <v>5.399</v>
      </c>
      <c r="I121" s="36">
        <v>25.875</v>
      </c>
      <c r="J121" s="35">
        <v>179</v>
      </c>
      <c r="K121" s="37" t="s">
        <v>27</v>
      </c>
      <c r="L121" s="38"/>
    </row>
    <row r="122" spans="1:12" ht="30" x14ac:dyDescent="0.25">
      <c r="A122" s="30"/>
      <c r="B122" s="31"/>
      <c r="C122" s="32"/>
      <c r="D122" s="33" t="s">
        <v>28</v>
      </c>
      <c r="E122" s="34" t="s">
        <v>29</v>
      </c>
      <c r="F122" s="35">
        <v>200</v>
      </c>
      <c r="G122" s="36">
        <v>0.12</v>
      </c>
      <c r="H122" s="36">
        <v>0.03</v>
      </c>
      <c r="I122" s="36">
        <v>11.57</v>
      </c>
      <c r="J122" s="35">
        <v>48</v>
      </c>
      <c r="K122" s="37" t="s">
        <v>30</v>
      </c>
      <c r="L122" s="38"/>
    </row>
    <row r="123" spans="1:12" ht="15" x14ac:dyDescent="0.25">
      <c r="A123" s="30"/>
      <c r="B123" s="31"/>
      <c r="C123" s="32"/>
      <c r="D123" s="33" t="s">
        <v>31</v>
      </c>
      <c r="E123" s="39" t="s">
        <v>32</v>
      </c>
      <c r="F123" s="35">
        <v>40</v>
      </c>
      <c r="G123" s="36">
        <v>2.52</v>
      </c>
      <c r="H123" s="36">
        <v>0.36</v>
      </c>
      <c r="I123" s="36">
        <v>18.84</v>
      </c>
      <c r="J123" s="35">
        <v>91</v>
      </c>
      <c r="K123" s="37"/>
      <c r="L123" s="38"/>
    </row>
    <row r="124" spans="1:12" ht="15" x14ac:dyDescent="0.25">
      <c r="A124" s="30"/>
      <c r="B124" s="31"/>
      <c r="C124" s="32"/>
      <c r="D124" s="56"/>
      <c r="E124" s="90"/>
      <c r="F124" s="38"/>
      <c r="G124" s="38"/>
      <c r="H124" s="38"/>
      <c r="I124" s="38"/>
      <c r="J124" s="38"/>
      <c r="K124" s="37"/>
      <c r="L124" s="38"/>
    </row>
    <row r="125" spans="1:12" ht="15" x14ac:dyDescent="0.25">
      <c r="A125" s="30"/>
      <c r="B125" s="31"/>
      <c r="C125" s="32"/>
      <c r="D125" s="56"/>
      <c r="E125" s="90"/>
      <c r="F125" s="38"/>
      <c r="G125" s="38"/>
      <c r="H125" s="38"/>
      <c r="I125" s="38"/>
      <c r="J125" s="38"/>
      <c r="K125" s="37"/>
      <c r="L125" s="38"/>
    </row>
    <row r="126" spans="1:12" ht="15" x14ac:dyDescent="0.25">
      <c r="A126" s="30"/>
      <c r="B126" s="31"/>
      <c r="C126" s="32"/>
      <c r="D126" s="44" t="s">
        <v>36</v>
      </c>
      <c r="E126" s="34" t="s">
        <v>37</v>
      </c>
      <c r="F126" s="35">
        <v>125</v>
      </c>
      <c r="G126" s="36">
        <v>0</v>
      </c>
      <c r="H126" s="36">
        <v>0</v>
      </c>
      <c r="I126" s="36">
        <v>15</v>
      </c>
      <c r="J126" s="35">
        <v>60</v>
      </c>
      <c r="K126" s="37"/>
      <c r="L126" s="38"/>
    </row>
    <row r="127" spans="1:12" ht="15" x14ac:dyDescent="0.25">
      <c r="A127" s="45"/>
      <c r="B127" s="46"/>
      <c r="C127" s="47"/>
      <c r="D127" s="48" t="s">
        <v>38</v>
      </c>
      <c r="E127" s="49"/>
      <c r="F127" s="50">
        <f>SUM(F120:F126)</f>
        <v>605</v>
      </c>
      <c r="G127" s="51">
        <f>SUM(G120:G126)</f>
        <v>20.119</v>
      </c>
      <c r="H127" s="51">
        <f>SUM(H120:H126)</f>
        <v>16.077000000000002</v>
      </c>
      <c r="I127" s="51">
        <f>SUM(I120:I126)</f>
        <v>80.231999999999999</v>
      </c>
      <c r="J127" s="50">
        <f>SUM(J120:J126)</f>
        <v>550</v>
      </c>
      <c r="K127" s="52"/>
      <c r="L127" s="50">
        <v>92.76</v>
      </c>
    </row>
    <row r="128" spans="1:12" ht="15" x14ac:dyDescent="0.25">
      <c r="A128" s="53">
        <f>A120</f>
        <v>2</v>
      </c>
      <c r="B128" s="54">
        <f>B120</f>
        <v>1</v>
      </c>
      <c r="C128" s="55" t="s">
        <v>39</v>
      </c>
      <c r="D128" s="56" t="s">
        <v>40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30"/>
      <c r="B129" s="31"/>
      <c r="C129" s="32"/>
      <c r="D129" s="56" t="s">
        <v>41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30"/>
      <c r="B130" s="31"/>
      <c r="C130" s="32"/>
      <c r="D130" s="56" t="s">
        <v>42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30"/>
      <c r="B131" s="31"/>
      <c r="C131" s="32"/>
      <c r="D131" s="56" t="s">
        <v>43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30"/>
      <c r="B132" s="31"/>
      <c r="C132" s="32"/>
      <c r="D132" s="56" t="s">
        <v>44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30"/>
      <c r="B133" s="31"/>
      <c r="C133" s="32"/>
      <c r="D133" s="56" t="s">
        <v>45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30"/>
      <c r="B134" s="31"/>
      <c r="C134" s="32"/>
      <c r="D134" s="56" t="s">
        <v>46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30"/>
      <c r="B135" s="31"/>
      <c r="C135" s="32"/>
      <c r="D135" s="40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30"/>
      <c r="B136" s="31"/>
      <c r="C136" s="32"/>
      <c r="D136" s="40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45"/>
      <c r="B137" s="46"/>
      <c r="C137" s="47"/>
      <c r="D137" s="48" t="s">
        <v>38</v>
      </c>
      <c r="E137" s="57"/>
      <c r="F137" s="58">
        <f>SUM(F128:F136)</f>
        <v>0</v>
      </c>
      <c r="G137" s="58">
        <f>SUM(G128:G136)</f>
        <v>0</v>
      </c>
      <c r="H137" s="58">
        <f>SUM(H128:H136)</f>
        <v>0</v>
      </c>
      <c r="I137" s="58">
        <f>SUM(I128:I136)</f>
        <v>0</v>
      </c>
      <c r="J137" s="58">
        <f>SUM(J128:J136)</f>
        <v>0</v>
      </c>
      <c r="K137" s="59"/>
      <c r="L137" s="58">
        <f>SUM(L128:L136)</f>
        <v>0</v>
      </c>
    </row>
    <row r="138" spans="1:12" x14ac:dyDescent="0.2">
      <c r="A138" s="60">
        <f>A120</f>
        <v>2</v>
      </c>
      <c r="B138" s="61">
        <f>B120</f>
        <v>1</v>
      </c>
      <c r="C138" s="123" t="s">
        <v>47</v>
      </c>
      <c r="D138" s="143"/>
      <c r="E138" s="62"/>
      <c r="F138" s="63">
        <f>F127+F137</f>
        <v>605</v>
      </c>
      <c r="G138" s="63">
        <f>G127+G137</f>
        <v>20.119</v>
      </c>
      <c r="H138" s="63">
        <f>H127+H137</f>
        <v>16.077000000000002</v>
      </c>
      <c r="I138" s="63">
        <f>I127+I137</f>
        <v>80.231999999999999</v>
      </c>
      <c r="J138" s="63">
        <f>J127+J137</f>
        <v>550</v>
      </c>
      <c r="K138" s="63"/>
      <c r="L138" s="63">
        <f>L127+L137</f>
        <v>92.76</v>
      </c>
    </row>
    <row r="139" spans="1:12" ht="15" x14ac:dyDescent="0.25">
      <c r="A139" s="64">
        <v>2</v>
      </c>
      <c r="B139" s="31">
        <v>2</v>
      </c>
      <c r="C139" s="23" t="s">
        <v>22</v>
      </c>
      <c r="D139" s="24" t="s">
        <v>23</v>
      </c>
      <c r="E139" s="65" t="s">
        <v>85</v>
      </c>
      <c r="F139" s="82">
        <v>190</v>
      </c>
      <c r="G139" s="83">
        <v>12.616</v>
      </c>
      <c r="H139" s="83">
        <v>13.616</v>
      </c>
      <c r="I139" s="83">
        <v>28.791</v>
      </c>
      <c r="J139" s="82">
        <v>289</v>
      </c>
      <c r="K139" s="84" t="s">
        <v>86</v>
      </c>
      <c r="L139" s="29"/>
    </row>
    <row r="140" spans="1:12" ht="15" x14ac:dyDescent="0.25">
      <c r="A140" s="64"/>
      <c r="B140" s="31"/>
      <c r="C140" s="32"/>
      <c r="D140" s="56"/>
      <c r="E140" s="85"/>
      <c r="F140" s="86"/>
      <c r="G140" s="87"/>
      <c r="H140" s="87"/>
      <c r="I140" s="87"/>
      <c r="J140" s="86"/>
      <c r="K140" s="81"/>
      <c r="L140" s="38"/>
    </row>
    <row r="141" spans="1:12" ht="15" x14ac:dyDescent="0.25">
      <c r="A141" s="64"/>
      <c r="B141" s="31"/>
      <c r="C141" s="32"/>
      <c r="D141" s="33" t="s">
        <v>28</v>
      </c>
      <c r="E141" s="34" t="s">
        <v>75</v>
      </c>
      <c r="F141" s="35">
        <v>208</v>
      </c>
      <c r="G141" s="36">
        <v>7.0000000000000001E-3</v>
      </c>
      <c r="H141" s="36">
        <v>2E-3</v>
      </c>
      <c r="I141" s="36">
        <v>7.9859999999999998</v>
      </c>
      <c r="J141" s="35">
        <v>32</v>
      </c>
      <c r="K141" s="37" t="s">
        <v>60</v>
      </c>
      <c r="L141" s="38"/>
    </row>
    <row r="142" spans="1:12" ht="15" x14ac:dyDescent="0.25">
      <c r="A142" s="64"/>
      <c r="B142" s="31"/>
      <c r="C142" s="32"/>
      <c r="D142" s="33" t="s">
        <v>31</v>
      </c>
      <c r="E142" s="39" t="s">
        <v>32</v>
      </c>
      <c r="F142" s="35">
        <v>40</v>
      </c>
      <c r="G142" s="36">
        <v>2.52</v>
      </c>
      <c r="H142" s="36">
        <v>0.36</v>
      </c>
      <c r="I142" s="36">
        <v>18.84</v>
      </c>
      <c r="J142" s="35">
        <v>91</v>
      </c>
      <c r="K142" s="37"/>
      <c r="L142" s="38"/>
    </row>
    <row r="143" spans="1:12" ht="15" x14ac:dyDescent="0.25">
      <c r="A143" s="64"/>
      <c r="B143" s="31"/>
      <c r="C143" s="32"/>
      <c r="D143" s="89"/>
      <c r="E143" s="90"/>
      <c r="F143" s="38"/>
      <c r="G143" s="98"/>
      <c r="H143" s="98"/>
      <c r="I143" s="98"/>
      <c r="J143" s="38"/>
      <c r="K143" s="37"/>
      <c r="L143" s="38"/>
    </row>
    <row r="144" spans="1:12" ht="15" x14ac:dyDescent="0.25">
      <c r="A144" s="64"/>
      <c r="B144" s="31"/>
      <c r="C144" s="32"/>
      <c r="D144" s="33" t="s">
        <v>40</v>
      </c>
      <c r="E144" s="72" t="s">
        <v>52</v>
      </c>
      <c r="F144" s="73">
        <v>60</v>
      </c>
      <c r="G144" s="74">
        <v>0.93100000000000005</v>
      </c>
      <c r="H144" s="74">
        <v>3.0510000000000002</v>
      </c>
      <c r="I144" s="74">
        <v>5.6449999999999996</v>
      </c>
      <c r="J144" s="73">
        <v>54</v>
      </c>
      <c r="K144" s="75" t="s">
        <v>53</v>
      </c>
      <c r="L144" s="38"/>
    </row>
    <row r="145" spans="1:12" ht="15" x14ac:dyDescent="0.25">
      <c r="A145" s="64"/>
      <c r="B145" s="31"/>
      <c r="C145" s="32"/>
      <c r="D145" s="44" t="s">
        <v>36</v>
      </c>
      <c r="E145" s="34" t="s">
        <v>78</v>
      </c>
      <c r="F145" s="35">
        <v>21</v>
      </c>
      <c r="G145" s="36">
        <v>2.75</v>
      </c>
      <c r="H145" s="36">
        <v>2.5</v>
      </c>
      <c r="I145" s="36">
        <v>13</v>
      </c>
      <c r="J145" s="35">
        <v>86</v>
      </c>
      <c r="K145" s="37"/>
      <c r="L145" s="38"/>
    </row>
    <row r="146" spans="1:12" ht="15" x14ac:dyDescent="0.25">
      <c r="A146" s="76"/>
      <c r="B146" s="46"/>
      <c r="C146" s="47"/>
      <c r="D146" s="48" t="s">
        <v>38</v>
      </c>
      <c r="E146" s="49"/>
      <c r="F146" s="50">
        <f>SUM(F139:F145)</f>
        <v>519</v>
      </c>
      <c r="G146" s="51">
        <f>SUM(G139:G145)</f>
        <v>18.823999999999998</v>
      </c>
      <c r="H146" s="51">
        <f>SUM(H139:H145)</f>
        <v>19.529</v>
      </c>
      <c r="I146" s="51">
        <f>SUM(I139:I145)</f>
        <v>74.262</v>
      </c>
      <c r="J146" s="50">
        <f>SUM(J139:J145)</f>
        <v>552</v>
      </c>
      <c r="K146" s="52"/>
      <c r="L146" s="50">
        <v>92.76</v>
      </c>
    </row>
    <row r="147" spans="1:12" ht="15" x14ac:dyDescent="0.25">
      <c r="A147" s="54">
        <f>A139</f>
        <v>2</v>
      </c>
      <c r="B147" s="54">
        <f>B139</f>
        <v>2</v>
      </c>
      <c r="C147" s="55" t="s">
        <v>39</v>
      </c>
      <c r="D147" s="56" t="s">
        <v>40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64"/>
      <c r="B148" s="31"/>
      <c r="C148" s="32"/>
      <c r="D148" s="56" t="s">
        <v>41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64"/>
      <c r="B149" s="31"/>
      <c r="C149" s="32"/>
      <c r="D149" s="56" t="s">
        <v>42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64"/>
      <c r="B150" s="31"/>
      <c r="C150" s="32"/>
      <c r="D150" s="56" t="s">
        <v>43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64"/>
      <c r="B151" s="31"/>
      <c r="C151" s="32"/>
      <c r="D151" s="56" t="s">
        <v>44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64"/>
      <c r="B152" s="31"/>
      <c r="C152" s="32"/>
      <c r="D152" s="56" t="s">
        <v>45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64"/>
      <c r="B153" s="31"/>
      <c r="C153" s="32"/>
      <c r="D153" s="56" t="s">
        <v>46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64"/>
      <c r="B154" s="31"/>
      <c r="C154" s="32"/>
      <c r="D154" s="40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64"/>
      <c r="B155" s="31"/>
      <c r="C155" s="32"/>
      <c r="D155" s="40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76"/>
      <c r="B156" s="46"/>
      <c r="C156" s="47"/>
      <c r="D156" s="48" t="s">
        <v>38</v>
      </c>
      <c r="E156" s="57"/>
      <c r="F156" s="58">
        <f>SUM(F147:F155)</f>
        <v>0</v>
      </c>
      <c r="G156" s="58">
        <f>SUM(G147:G155)</f>
        <v>0</v>
      </c>
      <c r="H156" s="58">
        <f>SUM(H147:H155)</f>
        <v>0</v>
      </c>
      <c r="I156" s="58">
        <f>SUM(I147:I155)</f>
        <v>0</v>
      </c>
      <c r="J156" s="58">
        <f>SUM(J147:J155)</f>
        <v>0</v>
      </c>
      <c r="K156" s="59"/>
      <c r="L156" s="58">
        <f>SUM(L147:L155)</f>
        <v>0</v>
      </c>
    </row>
    <row r="157" spans="1:12" x14ac:dyDescent="0.2">
      <c r="A157" s="77">
        <f>A139</f>
        <v>2</v>
      </c>
      <c r="B157" s="77">
        <f>B139</f>
        <v>2</v>
      </c>
      <c r="C157" s="123" t="s">
        <v>47</v>
      </c>
      <c r="D157" s="144"/>
      <c r="E157" s="62"/>
      <c r="F157" s="63">
        <f>F146+F156</f>
        <v>519</v>
      </c>
      <c r="G157" s="63">
        <f>G146+G156</f>
        <v>18.823999999999998</v>
      </c>
      <c r="H157" s="63">
        <f>H146+H156</f>
        <v>19.529</v>
      </c>
      <c r="I157" s="63">
        <f>I146+I156</f>
        <v>74.262</v>
      </c>
      <c r="J157" s="63">
        <f>J146+J156</f>
        <v>552</v>
      </c>
      <c r="K157" s="63"/>
      <c r="L157" s="63">
        <f>L146+L156</f>
        <v>92.76</v>
      </c>
    </row>
    <row r="158" spans="1:12" ht="15" x14ac:dyDescent="0.25">
      <c r="A158" s="21">
        <v>2</v>
      </c>
      <c r="B158" s="22">
        <v>3</v>
      </c>
      <c r="C158" s="23" t="s">
        <v>22</v>
      </c>
      <c r="D158" s="24" t="s">
        <v>23</v>
      </c>
      <c r="E158" s="65" t="s">
        <v>87</v>
      </c>
      <c r="F158" s="82">
        <v>190</v>
      </c>
      <c r="G158" s="83">
        <v>12.76</v>
      </c>
      <c r="H158" s="83">
        <v>13.683999999999999</v>
      </c>
      <c r="I158" s="83">
        <v>32.883000000000003</v>
      </c>
      <c r="J158" s="82">
        <v>306</v>
      </c>
      <c r="K158" s="84" t="s">
        <v>66</v>
      </c>
      <c r="L158" s="99"/>
    </row>
    <row r="159" spans="1:12" ht="15" x14ac:dyDescent="0.25">
      <c r="A159" s="30"/>
      <c r="B159" s="31"/>
      <c r="C159" s="32"/>
      <c r="D159" s="56"/>
      <c r="E159" s="85"/>
      <c r="F159" s="86"/>
      <c r="G159" s="87"/>
      <c r="H159" s="87"/>
      <c r="I159" s="87"/>
      <c r="J159" s="86"/>
      <c r="K159" s="81"/>
      <c r="L159" s="42"/>
    </row>
    <row r="160" spans="1:12" ht="15" x14ac:dyDescent="0.25">
      <c r="A160" s="30"/>
      <c r="B160" s="31"/>
      <c r="C160" s="32"/>
      <c r="D160" s="33" t="s">
        <v>28</v>
      </c>
      <c r="E160" s="34" t="s">
        <v>59</v>
      </c>
      <c r="F160" s="35">
        <v>200</v>
      </c>
      <c r="G160" s="36">
        <v>1.2E-2</v>
      </c>
      <c r="H160" s="36">
        <v>1E-3</v>
      </c>
      <c r="I160" s="36">
        <v>10.178000000000001</v>
      </c>
      <c r="J160" s="35">
        <v>41</v>
      </c>
      <c r="K160" s="37" t="s">
        <v>60</v>
      </c>
      <c r="L160" s="42"/>
    </row>
    <row r="161" spans="1:12" ht="15.75" customHeight="1" x14ac:dyDescent="0.25">
      <c r="A161" s="30"/>
      <c r="B161" s="31"/>
      <c r="C161" s="32"/>
      <c r="D161" s="33" t="s">
        <v>31</v>
      </c>
      <c r="E161" s="39" t="s">
        <v>32</v>
      </c>
      <c r="F161" s="35">
        <v>40</v>
      </c>
      <c r="G161" s="36">
        <v>2.52</v>
      </c>
      <c r="H161" s="36">
        <v>0.36</v>
      </c>
      <c r="I161" s="36">
        <v>18.84</v>
      </c>
      <c r="J161" s="35">
        <v>91</v>
      </c>
      <c r="K161" s="37"/>
      <c r="L161" s="42"/>
    </row>
    <row r="162" spans="1:12" ht="15" x14ac:dyDescent="0.25">
      <c r="A162" s="30"/>
      <c r="B162" s="31"/>
      <c r="C162" s="32"/>
      <c r="D162" s="33" t="s">
        <v>33</v>
      </c>
      <c r="E162" s="34" t="s">
        <v>68</v>
      </c>
      <c r="F162" s="35">
        <v>100</v>
      </c>
      <c r="G162" s="36">
        <v>0.4</v>
      </c>
      <c r="H162" s="36">
        <v>0.4</v>
      </c>
      <c r="I162" s="36">
        <v>9.8000000000000007</v>
      </c>
      <c r="J162" s="35">
        <v>47</v>
      </c>
      <c r="K162" s="37" t="s">
        <v>35</v>
      </c>
      <c r="L162" s="42"/>
    </row>
    <row r="163" spans="1:12" ht="15" x14ac:dyDescent="0.25">
      <c r="A163" s="30"/>
      <c r="B163" s="31"/>
      <c r="C163" s="32"/>
      <c r="D163" s="56"/>
      <c r="E163" s="85"/>
      <c r="F163" s="86"/>
      <c r="G163" s="87"/>
      <c r="H163" s="87"/>
      <c r="I163" s="87"/>
      <c r="J163" s="86"/>
      <c r="K163" s="81"/>
      <c r="L163" s="42"/>
    </row>
    <row r="164" spans="1:12" ht="15" x14ac:dyDescent="0.25">
      <c r="A164" s="30"/>
      <c r="B164" s="31"/>
      <c r="C164" s="32"/>
      <c r="D164" s="44" t="s">
        <v>36</v>
      </c>
      <c r="E164" s="34" t="s">
        <v>54</v>
      </c>
      <c r="F164" s="35">
        <v>30</v>
      </c>
      <c r="G164" s="36">
        <v>1.8</v>
      </c>
      <c r="H164" s="36">
        <v>6.2</v>
      </c>
      <c r="I164" s="36">
        <v>15.4</v>
      </c>
      <c r="J164" s="35">
        <v>128</v>
      </c>
      <c r="K164" s="37"/>
      <c r="L164" s="42"/>
    </row>
    <row r="165" spans="1:12" ht="15" x14ac:dyDescent="0.25">
      <c r="A165" s="45"/>
      <c r="B165" s="46"/>
      <c r="C165" s="47"/>
      <c r="D165" s="48" t="s">
        <v>38</v>
      </c>
      <c r="E165" s="57"/>
      <c r="F165" s="50">
        <f>SUM(F158:F164)</f>
        <v>560</v>
      </c>
      <c r="G165" s="51">
        <f>SUM(G158:G164)</f>
        <v>17.492000000000001</v>
      </c>
      <c r="H165" s="51">
        <f>SUM(H158:H164)</f>
        <v>20.645</v>
      </c>
      <c r="I165" s="51">
        <f>SUM(I158:I164)</f>
        <v>87.101000000000013</v>
      </c>
      <c r="J165" s="50">
        <f>SUM(J158:J164)</f>
        <v>613</v>
      </c>
      <c r="K165" s="59"/>
      <c r="L165" s="50">
        <v>92.76</v>
      </c>
    </row>
    <row r="166" spans="1:12" ht="15" x14ac:dyDescent="0.25">
      <c r="A166" s="53">
        <f>A158</f>
        <v>2</v>
      </c>
      <c r="B166" s="54">
        <f>B158</f>
        <v>3</v>
      </c>
      <c r="C166" s="55" t="s">
        <v>39</v>
      </c>
      <c r="D166" s="56" t="s">
        <v>40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30"/>
      <c r="B167" s="31"/>
      <c r="C167" s="32"/>
      <c r="D167" s="56" t="s">
        <v>41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30"/>
      <c r="B168" s="31"/>
      <c r="C168" s="32"/>
      <c r="D168" s="56" t="s">
        <v>42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30"/>
      <c r="B169" s="31"/>
      <c r="C169" s="32"/>
      <c r="D169" s="56" t="s">
        <v>43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30"/>
      <c r="B170" s="31"/>
      <c r="C170" s="32"/>
      <c r="D170" s="56" t="s">
        <v>44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30"/>
      <c r="B171" s="31"/>
      <c r="C171" s="32"/>
      <c r="D171" s="56" t="s">
        <v>45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30"/>
      <c r="B172" s="31"/>
      <c r="C172" s="32"/>
      <c r="D172" s="56" t="s">
        <v>46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30"/>
      <c r="B173" s="31"/>
      <c r="C173" s="32"/>
      <c r="D173" s="40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30"/>
      <c r="B174" s="31"/>
      <c r="C174" s="32"/>
      <c r="D174" s="40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45"/>
      <c r="B175" s="46"/>
      <c r="C175" s="47"/>
      <c r="D175" s="48" t="s">
        <v>38</v>
      </c>
      <c r="E175" s="57"/>
      <c r="F175" s="58">
        <f>SUM(F166:F174)</f>
        <v>0</v>
      </c>
      <c r="G175" s="58">
        <f>SUM(G166:G174)</f>
        <v>0</v>
      </c>
      <c r="H175" s="58">
        <f>SUM(H166:H174)</f>
        <v>0</v>
      </c>
      <c r="I175" s="58">
        <f>SUM(I166:I174)</f>
        <v>0</v>
      </c>
      <c r="J175" s="58">
        <f>SUM(J166:J174)</f>
        <v>0</v>
      </c>
      <c r="K175" s="59"/>
      <c r="L175" s="58">
        <f>SUM(L166:L174)</f>
        <v>0</v>
      </c>
    </row>
    <row r="176" spans="1:12" x14ac:dyDescent="0.2">
      <c r="A176" s="60">
        <f>A158</f>
        <v>2</v>
      </c>
      <c r="B176" s="61">
        <f>B158</f>
        <v>3</v>
      </c>
      <c r="C176" s="123" t="s">
        <v>47</v>
      </c>
      <c r="D176" s="145"/>
      <c r="E176" s="62"/>
      <c r="F176" s="63">
        <f>F165+F175</f>
        <v>560</v>
      </c>
      <c r="G176" s="63">
        <f>G165+G175</f>
        <v>17.492000000000001</v>
      </c>
      <c r="H176" s="63">
        <f>H165+H175</f>
        <v>20.645</v>
      </c>
      <c r="I176" s="63">
        <f>I165+I175</f>
        <v>87.101000000000013</v>
      </c>
      <c r="J176" s="63">
        <f>J165+J175</f>
        <v>613</v>
      </c>
      <c r="K176" s="63"/>
      <c r="L176" s="63">
        <f>L165+L175</f>
        <v>92.76</v>
      </c>
    </row>
    <row r="177" spans="1:12" ht="15" x14ac:dyDescent="0.25">
      <c r="A177" s="21">
        <v>2</v>
      </c>
      <c r="B177" s="22">
        <v>4</v>
      </c>
      <c r="C177" s="23" t="s">
        <v>22</v>
      </c>
      <c r="D177" s="24" t="s">
        <v>23</v>
      </c>
      <c r="E177" s="78" t="s">
        <v>88</v>
      </c>
      <c r="F177" s="66">
        <v>90</v>
      </c>
      <c r="G177" s="67">
        <v>8.15</v>
      </c>
      <c r="H177" s="67">
        <v>5.6040000000000001</v>
      </c>
      <c r="I177" s="67">
        <v>3.2410000000000001</v>
      </c>
      <c r="J177" s="66">
        <v>96</v>
      </c>
      <c r="K177" s="68" t="s">
        <v>89</v>
      </c>
      <c r="L177" s="29"/>
    </row>
    <row r="178" spans="1:12" ht="15" x14ac:dyDescent="0.25">
      <c r="A178" s="30"/>
      <c r="B178" s="31"/>
      <c r="C178" s="32"/>
      <c r="D178" s="33" t="s">
        <v>23</v>
      </c>
      <c r="E178" s="34" t="s">
        <v>57</v>
      </c>
      <c r="F178" s="35">
        <v>150</v>
      </c>
      <c r="G178" s="36">
        <v>5.6020000000000003</v>
      </c>
      <c r="H178" s="36">
        <v>5.0679999999999996</v>
      </c>
      <c r="I178" s="36">
        <v>35.905999999999999</v>
      </c>
      <c r="J178" s="35">
        <v>212</v>
      </c>
      <c r="K178" s="37" t="s">
        <v>58</v>
      </c>
      <c r="L178" s="38"/>
    </row>
    <row r="179" spans="1:12" ht="15" x14ac:dyDescent="0.25">
      <c r="A179" s="30"/>
      <c r="B179" s="31"/>
      <c r="C179" s="32"/>
      <c r="D179" s="33" t="s">
        <v>28</v>
      </c>
      <c r="E179" s="34" t="s">
        <v>75</v>
      </c>
      <c r="F179" s="35">
        <v>208</v>
      </c>
      <c r="G179" s="36">
        <v>7.0000000000000001E-3</v>
      </c>
      <c r="H179" s="36">
        <v>2E-3</v>
      </c>
      <c r="I179" s="36">
        <v>7.9859999999999998</v>
      </c>
      <c r="J179" s="35">
        <v>32</v>
      </c>
      <c r="K179" s="37" t="s">
        <v>60</v>
      </c>
      <c r="L179" s="38"/>
    </row>
    <row r="180" spans="1:12" ht="15" x14ac:dyDescent="0.25">
      <c r="A180" s="30"/>
      <c r="B180" s="31"/>
      <c r="C180" s="32"/>
      <c r="D180" s="33" t="s">
        <v>31</v>
      </c>
      <c r="E180" s="39" t="s">
        <v>32</v>
      </c>
      <c r="F180" s="35">
        <v>40</v>
      </c>
      <c r="G180" s="36">
        <v>2.52</v>
      </c>
      <c r="H180" s="36">
        <v>0.36</v>
      </c>
      <c r="I180" s="36">
        <v>18.84</v>
      </c>
      <c r="J180" s="35">
        <v>91</v>
      </c>
      <c r="K180" s="37"/>
      <c r="L180" s="38"/>
    </row>
    <row r="181" spans="1:12" ht="15" x14ac:dyDescent="0.25">
      <c r="A181" s="30"/>
      <c r="B181" s="31"/>
      <c r="C181" s="32"/>
      <c r="D181" s="56"/>
      <c r="E181" s="85"/>
      <c r="F181" s="86"/>
      <c r="G181" s="86"/>
      <c r="H181" s="86"/>
      <c r="I181" s="86"/>
      <c r="J181" s="86"/>
      <c r="K181" s="81"/>
      <c r="L181" s="38"/>
    </row>
    <row r="182" spans="1:12" ht="15" x14ac:dyDescent="0.25">
      <c r="A182" s="30"/>
      <c r="B182" s="31"/>
      <c r="C182" s="32"/>
      <c r="D182" s="33" t="s">
        <v>40</v>
      </c>
      <c r="E182" s="34" t="s">
        <v>90</v>
      </c>
      <c r="F182" s="35">
        <v>60</v>
      </c>
      <c r="G182" s="35">
        <v>0.97099999999999997</v>
      </c>
      <c r="H182" s="35">
        <v>5.0529999999999999</v>
      </c>
      <c r="I182" s="35">
        <v>3.05</v>
      </c>
      <c r="J182" s="35">
        <v>63</v>
      </c>
      <c r="K182" s="37" t="s">
        <v>91</v>
      </c>
      <c r="L182" s="38"/>
    </row>
    <row r="183" spans="1:12" ht="30" x14ac:dyDescent="0.25">
      <c r="A183" s="30"/>
      <c r="B183" s="31"/>
      <c r="C183" s="32"/>
      <c r="D183" s="44" t="s">
        <v>36</v>
      </c>
      <c r="E183" s="34" t="s">
        <v>92</v>
      </c>
      <c r="F183" s="35">
        <v>50</v>
      </c>
      <c r="G183" s="35">
        <v>2.754</v>
      </c>
      <c r="H183" s="35">
        <v>3.843</v>
      </c>
      <c r="I183" s="35">
        <v>18.934000000000001</v>
      </c>
      <c r="J183" s="35">
        <v>121</v>
      </c>
      <c r="K183" s="37" t="s">
        <v>93</v>
      </c>
      <c r="L183" s="42"/>
    </row>
    <row r="184" spans="1:12" ht="15" x14ac:dyDescent="0.25">
      <c r="A184" s="45"/>
      <c r="B184" s="46"/>
      <c r="C184" s="47"/>
      <c r="D184" s="100" t="s">
        <v>38</v>
      </c>
      <c r="E184" s="49"/>
      <c r="F184" s="50">
        <f>SUM(F177:F183)</f>
        <v>598</v>
      </c>
      <c r="G184" s="51">
        <f>SUM(G177:G183)</f>
        <v>20.004000000000001</v>
      </c>
      <c r="H184" s="51">
        <f>SUM(H177:H183)</f>
        <v>19.93</v>
      </c>
      <c r="I184" s="51">
        <f>SUM(I177:I183)</f>
        <v>87.956999999999994</v>
      </c>
      <c r="J184" s="50">
        <f>SUM(J177:J183)</f>
        <v>615</v>
      </c>
      <c r="K184" s="52"/>
      <c r="L184" s="50">
        <v>92.76</v>
      </c>
    </row>
    <row r="185" spans="1:12" ht="15" x14ac:dyDescent="0.25">
      <c r="A185" s="53">
        <f>A177</f>
        <v>2</v>
      </c>
      <c r="B185" s="54">
        <f>B177</f>
        <v>4</v>
      </c>
      <c r="C185" s="55" t="s">
        <v>39</v>
      </c>
      <c r="D185" s="101" t="s">
        <v>40</v>
      </c>
      <c r="E185" s="102"/>
      <c r="F185" s="99"/>
      <c r="G185" s="99"/>
      <c r="H185" s="99"/>
      <c r="I185" s="99"/>
      <c r="J185" s="99"/>
      <c r="K185" s="103"/>
      <c r="L185" s="42"/>
    </row>
    <row r="186" spans="1:12" ht="15" x14ac:dyDescent="0.25">
      <c r="A186" s="30"/>
      <c r="B186" s="31"/>
      <c r="C186" s="32"/>
      <c r="D186" s="56" t="s">
        <v>41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30"/>
      <c r="B187" s="31"/>
      <c r="C187" s="32"/>
      <c r="D187" s="56" t="s">
        <v>42</v>
      </c>
      <c r="E187" s="41"/>
      <c r="F187" s="42"/>
      <c r="G187" s="42"/>
      <c r="H187" s="42"/>
      <c r="I187" s="42"/>
      <c r="J187" s="42"/>
      <c r="K187" s="43"/>
      <c r="L187" s="42"/>
    </row>
    <row r="188" spans="1:12" ht="15.75" x14ac:dyDescent="0.25">
      <c r="A188" s="30"/>
      <c r="B188" s="31"/>
      <c r="C188" s="32"/>
      <c r="D188" s="56" t="s">
        <v>43</v>
      </c>
      <c r="E188" s="104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30"/>
      <c r="B189" s="31"/>
      <c r="C189" s="32"/>
      <c r="D189" s="56" t="s">
        <v>44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30"/>
      <c r="B190" s="31"/>
      <c r="C190" s="32"/>
      <c r="D190" s="56" t="s">
        <v>45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30"/>
      <c r="B191" s="31"/>
      <c r="C191" s="32"/>
      <c r="D191" s="56" t="s">
        <v>46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30"/>
      <c r="B192" s="31"/>
      <c r="C192" s="32"/>
      <c r="D192" s="40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30"/>
      <c r="B193" s="31"/>
      <c r="C193" s="32"/>
      <c r="D193" s="40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45"/>
      <c r="B194" s="46"/>
      <c r="C194" s="47"/>
      <c r="D194" s="48" t="s">
        <v>38</v>
      </c>
      <c r="E194" s="57"/>
      <c r="F194" s="58">
        <f>SUM(F185:F193)</f>
        <v>0</v>
      </c>
      <c r="G194" s="58">
        <f>SUM(G185:G193)</f>
        <v>0</v>
      </c>
      <c r="H194" s="58">
        <f>SUM(H185:H193)</f>
        <v>0</v>
      </c>
      <c r="I194" s="58">
        <f>SUM(I185:I193)</f>
        <v>0</v>
      </c>
      <c r="J194" s="58">
        <f>SUM(J185:J193)</f>
        <v>0</v>
      </c>
      <c r="K194" s="59"/>
      <c r="L194" s="58">
        <f>SUM(L185:L193)</f>
        <v>0</v>
      </c>
    </row>
    <row r="195" spans="1:12" x14ac:dyDescent="0.2">
      <c r="A195" s="60">
        <f>A177</f>
        <v>2</v>
      </c>
      <c r="B195" s="61">
        <f>B177</f>
        <v>4</v>
      </c>
      <c r="C195" s="123" t="s">
        <v>47</v>
      </c>
      <c r="D195" s="146"/>
      <c r="E195" s="62"/>
      <c r="F195" s="63">
        <f>F184+F194</f>
        <v>598</v>
      </c>
      <c r="G195" s="63">
        <f>G184+G194</f>
        <v>20.004000000000001</v>
      </c>
      <c r="H195" s="63">
        <f>H184+H194</f>
        <v>19.93</v>
      </c>
      <c r="I195" s="63">
        <f>I184+I194</f>
        <v>87.956999999999994</v>
      </c>
      <c r="J195" s="63">
        <f>J184+J194</f>
        <v>615</v>
      </c>
      <c r="K195" s="63"/>
      <c r="L195" s="63">
        <f>L184+L194</f>
        <v>92.76</v>
      </c>
    </row>
    <row r="196" spans="1:12" ht="30" x14ac:dyDescent="0.2">
      <c r="A196" s="105">
        <v>2</v>
      </c>
      <c r="B196" s="106">
        <v>5</v>
      </c>
      <c r="C196" s="107" t="s">
        <v>22</v>
      </c>
      <c r="D196" s="24" t="s">
        <v>23</v>
      </c>
      <c r="E196" s="25" t="s">
        <v>94</v>
      </c>
      <c r="F196" s="26">
        <v>90</v>
      </c>
      <c r="G196" s="27">
        <v>11.659000000000001</v>
      </c>
      <c r="H196" s="27">
        <v>8.3040000000000003</v>
      </c>
      <c r="I196" s="27">
        <v>8.1039999999999992</v>
      </c>
      <c r="J196" s="26">
        <v>154</v>
      </c>
      <c r="K196" s="28" t="s">
        <v>95</v>
      </c>
      <c r="L196" s="108"/>
    </row>
    <row r="197" spans="1:12" ht="15.75" x14ac:dyDescent="0.25">
      <c r="A197" s="30"/>
      <c r="B197" s="31"/>
      <c r="C197" s="32"/>
      <c r="D197" s="33" t="s">
        <v>23</v>
      </c>
      <c r="E197" s="34" t="s">
        <v>73</v>
      </c>
      <c r="F197" s="35">
        <v>150</v>
      </c>
      <c r="G197" s="35">
        <v>3.282</v>
      </c>
      <c r="H197" s="35">
        <v>4.657</v>
      </c>
      <c r="I197" s="35">
        <v>22.027000000000001</v>
      </c>
      <c r="J197" s="35">
        <v>146</v>
      </c>
      <c r="K197" s="37" t="s">
        <v>96</v>
      </c>
      <c r="L197" s="109"/>
    </row>
    <row r="198" spans="1:12" ht="30" x14ac:dyDescent="0.25">
      <c r="A198" s="30"/>
      <c r="B198" s="31"/>
      <c r="C198" s="32"/>
      <c r="D198" s="33" t="s">
        <v>28</v>
      </c>
      <c r="E198" s="34" t="s">
        <v>97</v>
      </c>
      <c r="F198" s="35">
        <v>200</v>
      </c>
      <c r="G198" s="36">
        <v>0.8</v>
      </c>
      <c r="H198" s="36">
        <v>6.4000000000000001E-2</v>
      </c>
      <c r="I198" s="36">
        <v>9.4600000000000009</v>
      </c>
      <c r="J198" s="35">
        <v>42</v>
      </c>
      <c r="K198" s="37" t="s">
        <v>98</v>
      </c>
      <c r="L198" s="109"/>
    </row>
    <row r="199" spans="1:12" ht="15.75" x14ac:dyDescent="0.25">
      <c r="A199" s="30"/>
      <c r="B199" s="31"/>
      <c r="C199" s="32"/>
      <c r="D199" s="33" t="s">
        <v>31</v>
      </c>
      <c r="E199" s="39" t="s">
        <v>32</v>
      </c>
      <c r="F199" s="35">
        <v>40</v>
      </c>
      <c r="G199" s="36">
        <v>2.52</v>
      </c>
      <c r="H199" s="36">
        <v>0.36</v>
      </c>
      <c r="I199" s="36">
        <v>18.84</v>
      </c>
      <c r="J199" s="35">
        <v>91</v>
      </c>
      <c r="K199" s="37"/>
      <c r="L199" s="109"/>
    </row>
    <row r="200" spans="1:12" ht="15.75" x14ac:dyDescent="0.25">
      <c r="A200" s="30"/>
      <c r="B200" s="31"/>
      <c r="C200" s="32"/>
      <c r="D200" s="56"/>
      <c r="E200" s="110"/>
      <c r="F200" s="111"/>
      <c r="G200" s="111"/>
      <c r="H200" s="111"/>
      <c r="I200" s="111"/>
      <c r="J200" s="111"/>
      <c r="K200" s="112"/>
      <c r="L200" s="109"/>
    </row>
    <row r="201" spans="1:12" ht="30" x14ac:dyDescent="0.25">
      <c r="A201" s="30"/>
      <c r="B201" s="31"/>
      <c r="C201" s="32"/>
      <c r="D201" s="33" t="s">
        <v>40</v>
      </c>
      <c r="E201" s="34" t="s">
        <v>76</v>
      </c>
      <c r="F201" s="35">
        <v>60</v>
      </c>
      <c r="G201" s="36">
        <v>0.70199999999999996</v>
      </c>
      <c r="H201" s="36">
        <v>3.0510000000000002</v>
      </c>
      <c r="I201" s="36">
        <v>6.72</v>
      </c>
      <c r="J201" s="35">
        <v>58</v>
      </c>
      <c r="K201" s="37" t="s">
        <v>77</v>
      </c>
      <c r="L201" s="109"/>
    </row>
    <row r="202" spans="1:12" ht="15" x14ac:dyDescent="0.25">
      <c r="A202" s="30"/>
      <c r="B202" s="31"/>
      <c r="C202" s="32"/>
      <c r="D202" s="44" t="s">
        <v>36</v>
      </c>
      <c r="E202" s="34" t="s">
        <v>99</v>
      </c>
      <c r="F202" s="35">
        <v>15</v>
      </c>
      <c r="G202" s="36">
        <v>1.246</v>
      </c>
      <c r="H202" s="35">
        <v>4.3140000000000001</v>
      </c>
      <c r="I202" s="36">
        <v>9.27</v>
      </c>
      <c r="J202" s="35">
        <v>81</v>
      </c>
      <c r="K202" s="37"/>
      <c r="L202" s="42"/>
    </row>
    <row r="203" spans="1:12" ht="15.75" customHeight="1" x14ac:dyDescent="0.25">
      <c r="A203" s="45"/>
      <c r="B203" s="46"/>
      <c r="C203" s="47"/>
      <c r="D203" s="48" t="s">
        <v>38</v>
      </c>
      <c r="E203" s="57"/>
      <c r="F203" s="50">
        <f>SUM(F196:F202)</f>
        <v>555</v>
      </c>
      <c r="G203" s="51">
        <f>SUM(G196:G202)</f>
        <v>20.209</v>
      </c>
      <c r="H203" s="51">
        <f>SUM(H196:H202)</f>
        <v>20.75</v>
      </c>
      <c r="I203" s="51">
        <f>SUM(I196:I202)</f>
        <v>74.420999999999992</v>
      </c>
      <c r="J203" s="50">
        <f>SUM(J196:J202)</f>
        <v>572</v>
      </c>
      <c r="K203" s="59"/>
      <c r="L203" s="50">
        <v>92.76</v>
      </c>
    </row>
    <row r="204" spans="1:12" ht="15" x14ac:dyDescent="0.25">
      <c r="A204" s="53">
        <f>A196</f>
        <v>2</v>
      </c>
      <c r="B204" s="54">
        <f>B196</f>
        <v>5</v>
      </c>
      <c r="C204" s="55" t="s">
        <v>39</v>
      </c>
      <c r="D204" s="56" t="s">
        <v>40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30"/>
      <c r="B205" s="31"/>
      <c r="C205" s="32"/>
      <c r="D205" s="56" t="s">
        <v>41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30"/>
      <c r="B206" s="31"/>
      <c r="C206" s="32"/>
      <c r="D206" s="56" t="s">
        <v>42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30"/>
      <c r="B207" s="31"/>
      <c r="C207" s="32"/>
      <c r="D207" s="56" t="s">
        <v>43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30"/>
      <c r="B208" s="31"/>
      <c r="C208" s="32"/>
      <c r="D208" s="56" t="s">
        <v>44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30"/>
      <c r="B209" s="31"/>
      <c r="C209" s="32"/>
      <c r="D209" s="56" t="s">
        <v>45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30"/>
      <c r="B210" s="31"/>
      <c r="C210" s="32"/>
      <c r="D210" s="56" t="s">
        <v>46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30"/>
      <c r="B211" s="31"/>
      <c r="C211" s="32"/>
      <c r="D211" s="40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30"/>
      <c r="B212" s="31"/>
      <c r="C212" s="32"/>
      <c r="D212" s="40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45"/>
      <c r="B213" s="46"/>
      <c r="C213" s="47"/>
      <c r="D213" s="48" t="s">
        <v>38</v>
      </c>
      <c r="E213" s="57"/>
      <c r="F213" s="58">
        <f>SUM(F204:F212)</f>
        <v>0</v>
      </c>
      <c r="G213" s="58">
        <f>SUM(G204:G212)</f>
        <v>0</v>
      </c>
      <c r="H213" s="58">
        <f>SUM(H204:H212)</f>
        <v>0</v>
      </c>
      <c r="I213" s="58">
        <f>SUM(I204:I212)</f>
        <v>0</v>
      </c>
      <c r="J213" s="58">
        <f>SUM(J204:J212)</f>
        <v>0</v>
      </c>
      <c r="K213" s="59"/>
      <c r="L213" s="58">
        <f>SUM(L204:L212)</f>
        <v>0</v>
      </c>
    </row>
    <row r="214" spans="1:12" x14ac:dyDescent="0.2">
      <c r="A214" s="60">
        <f>A196</f>
        <v>2</v>
      </c>
      <c r="B214" s="61">
        <f>B196</f>
        <v>5</v>
      </c>
      <c r="C214" s="123" t="s">
        <v>47</v>
      </c>
      <c r="D214" s="142"/>
      <c r="E214" s="62"/>
      <c r="F214" s="63">
        <f>F203+F213</f>
        <v>555</v>
      </c>
      <c r="G214" s="63">
        <f>G203+G213</f>
        <v>20.209</v>
      </c>
      <c r="H214" s="63">
        <f>H203+H213</f>
        <v>20.75</v>
      </c>
      <c r="I214" s="63">
        <f>I203+I213</f>
        <v>74.420999999999992</v>
      </c>
      <c r="J214" s="63">
        <f>J203+J213</f>
        <v>572</v>
      </c>
      <c r="K214" s="63"/>
      <c r="L214" s="63">
        <f>L203+L213</f>
        <v>92.76</v>
      </c>
    </row>
    <row r="215" spans="1:12" ht="12.75" customHeight="1" x14ac:dyDescent="0.25">
      <c r="A215" s="21">
        <v>2</v>
      </c>
      <c r="B215" s="22">
        <v>6</v>
      </c>
      <c r="C215" s="23" t="s">
        <v>22</v>
      </c>
      <c r="D215" s="24" t="s">
        <v>23</v>
      </c>
      <c r="E215" s="65" t="s">
        <v>100</v>
      </c>
      <c r="F215" s="82">
        <v>90</v>
      </c>
      <c r="G215" s="83">
        <v>10.215999999999999</v>
      </c>
      <c r="H215" s="83">
        <v>11.143000000000001</v>
      </c>
      <c r="I215" s="83">
        <v>3.758</v>
      </c>
      <c r="J215" s="82">
        <v>156</v>
      </c>
      <c r="K215" s="113" t="s">
        <v>101</v>
      </c>
      <c r="L215" s="29"/>
    </row>
    <row r="216" spans="1:12" ht="15" x14ac:dyDescent="0.25">
      <c r="A216" s="30"/>
      <c r="B216" s="31"/>
      <c r="C216" s="32"/>
      <c r="D216" s="33" t="s">
        <v>23</v>
      </c>
      <c r="E216" s="34" t="s">
        <v>102</v>
      </c>
      <c r="F216" s="35">
        <v>150</v>
      </c>
      <c r="G216" s="36">
        <v>2.3029999999999999</v>
      </c>
      <c r="H216" s="36">
        <v>4.1289999999999996</v>
      </c>
      <c r="I216" s="36">
        <v>23.943999999999999</v>
      </c>
      <c r="J216" s="35">
        <v>142</v>
      </c>
      <c r="K216" s="37" t="s">
        <v>103</v>
      </c>
      <c r="L216" s="38"/>
    </row>
    <row r="217" spans="1:12" ht="24" x14ac:dyDescent="0.25">
      <c r="A217" s="30"/>
      <c r="B217" s="31"/>
      <c r="C217" s="32"/>
      <c r="D217" s="33" t="s">
        <v>28</v>
      </c>
      <c r="E217" s="70" t="s">
        <v>50</v>
      </c>
      <c r="F217" s="35">
        <v>200</v>
      </c>
      <c r="G217" s="36">
        <v>0.1</v>
      </c>
      <c r="H217" s="35">
        <v>0.1</v>
      </c>
      <c r="I217" s="36">
        <v>12.43</v>
      </c>
      <c r="J217" s="35">
        <v>52</v>
      </c>
      <c r="K217" s="71" t="s">
        <v>51</v>
      </c>
      <c r="L217" s="38"/>
    </row>
    <row r="218" spans="1:12" ht="15" x14ac:dyDescent="0.25">
      <c r="A218" s="30"/>
      <c r="B218" s="31"/>
      <c r="C218" s="32"/>
      <c r="D218" s="33" t="s">
        <v>31</v>
      </c>
      <c r="E218" s="39" t="s">
        <v>32</v>
      </c>
      <c r="F218" s="35">
        <v>40</v>
      </c>
      <c r="G218" s="36">
        <v>2.52</v>
      </c>
      <c r="H218" s="36">
        <v>0.36</v>
      </c>
      <c r="I218" s="36">
        <v>18.84</v>
      </c>
      <c r="J218" s="35">
        <v>91</v>
      </c>
      <c r="K218" s="37"/>
      <c r="L218" s="38"/>
    </row>
    <row r="219" spans="1:12" ht="15" x14ac:dyDescent="0.25">
      <c r="A219" s="30"/>
      <c r="B219" s="31"/>
      <c r="C219" s="32"/>
      <c r="D219" s="33" t="s">
        <v>33</v>
      </c>
      <c r="E219" s="34" t="s">
        <v>34</v>
      </c>
      <c r="F219" s="35">
        <v>100</v>
      </c>
      <c r="G219" s="36">
        <v>0.4</v>
      </c>
      <c r="H219" s="36">
        <v>0.4</v>
      </c>
      <c r="I219" s="36">
        <v>9.8000000000000007</v>
      </c>
      <c r="J219" s="35">
        <v>47</v>
      </c>
      <c r="K219" s="37" t="s">
        <v>35</v>
      </c>
      <c r="L219" s="38"/>
    </row>
    <row r="220" spans="1:12" ht="15" x14ac:dyDescent="0.25">
      <c r="A220" s="30"/>
      <c r="B220" s="31"/>
      <c r="C220" s="32"/>
      <c r="D220" s="40"/>
      <c r="E220" s="41"/>
      <c r="F220" s="42"/>
      <c r="G220" s="42"/>
      <c r="H220" s="42"/>
      <c r="I220" s="42"/>
      <c r="J220" s="42"/>
      <c r="K220" s="43"/>
      <c r="L220" s="38"/>
    </row>
    <row r="221" spans="1:12" ht="15" x14ac:dyDescent="0.25">
      <c r="A221" s="30"/>
      <c r="B221" s="31"/>
      <c r="C221" s="32"/>
      <c r="D221" s="44" t="s">
        <v>36</v>
      </c>
      <c r="E221" s="34" t="s">
        <v>37</v>
      </c>
      <c r="F221" s="35">
        <v>125</v>
      </c>
      <c r="G221" s="36">
        <v>0</v>
      </c>
      <c r="H221" s="36">
        <v>0</v>
      </c>
      <c r="I221" s="36">
        <v>15</v>
      </c>
      <c r="J221" s="35">
        <v>60</v>
      </c>
      <c r="K221" s="37"/>
      <c r="L221" s="38"/>
    </row>
    <row r="222" spans="1:12" ht="15" x14ac:dyDescent="0.25">
      <c r="A222" s="45"/>
      <c r="B222" s="46"/>
      <c r="C222" s="47"/>
      <c r="D222" s="48" t="s">
        <v>38</v>
      </c>
      <c r="E222" s="49"/>
      <c r="F222" s="50">
        <f>SUM(F215:F221)</f>
        <v>705</v>
      </c>
      <c r="G222" s="51">
        <f>SUM(G215:G221)</f>
        <v>15.538999999999998</v>
      </c>
      <c r="H222" s="50">
        <f>SUM(H215:H221)</f>
        <v>16.131999999999998</v>
      </c>
      <c r="I222" s="50">
        <f>SUM(I215:I221)</f>
        <v>83.771999999999991</v>
      </c>
      <c r="J222" s="50">
        <f>SUM(J215:J221)</f>
        <v>548</v>
      </c>
      <c r="K222" s="52"/>
      <c r="L222" s="50">
        <v>92.76</v>
      </c>
    </row>
    <row r="223" spans="1:12" ht="15" x14ac:dyDescent="0.25">
      <c r="A223" s="53">
        <f>A215</f>
        <v>2</v>
      </c>
      <c r="B223" s="54">
        <v>6</v>
      </c>
      <c r="C223" s="55" t="s">
        <v>39</v>
      </c>
      <c r="D223" s="56" t="s">
        <v>40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30"/>
      <c r="B224" s="31"/>
      <c r="C224" s="32"/>
      <c r="D224" s="56" t="s">
        <v>41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30"/>
      <c r="B225" s="31"/>
      <c r="C225" s="32"/>
      <c r="D225" s="56" t="s">
        <v>42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30"/>
      <c r="B226" s="31"/>
      <c r="C226" s="32"/>
      <c r="D226" s="56" t="s">
        <v>43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30"/>
      <c r="B227" s="31"/>
      <c r="C227" s="32"/>
      <c r="D227" s="56" t="s">
        <v>44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30"/>
      <c r="B228" s="31"/>
      <c r="C228" s="32"/>
      <c r="D228" s="56" t="s">
        <v>45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30"/>
      <c r="B229" s="31"/>
      <c r="C229" s="32"/>
      <c r="D229" s="56" t="s">
        <v>46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30"/>
      <c r="B230" s="31"/>
      <c r="C230" s="32"/>
      <c r="D230" s="40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30"/>
      <c r="B231" s="31"/>
      <c r="C231" s="32"/>
      <c r="D231" s="40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45"/>
      <c r="B232" s="46"/>
      <c r="C232" s="47"/>
      <c r="D232" s="48" t="s">
        <v>38</v>
      </c>
      <c r="E232" s="57"/>
      <c r="F232" s="58">
        <f>SUM(F223:F231)</f>
        <v>0</v>
      </c>
      <c r="G232" s="58">
        <f>SUM(G223:G231)</f>
        <v>0</v>
      </c>
      <c r="H232" s="58">
        <f>SUM(H223:H231)</f>
        <v>0</v>
      </c>
      <c r="I232" s="58">
        <f>SUM(I223:I231)</f>
        <v>0</v>
      </c>
      <c r="J232" s="58">
        <f>SUM(J223:J231)</f>
        <v>0</v>
      </c>
      <c r="K232" s="59"/>
      <c r="L232" s="58">
        <f>SUM(L223:L231)</f>
        <v>0</v>
      </c>
    </row>
    <row r="233" spans="1:12" x14ac:dyDescent="0.2">
      <c r="A233" s="60">
        <f>A215</f>
        <v>2</v>
      </c>
      <c r="B233" s="61">
        <f>B215</f>
        <v>6</v>
      </c>
      <c r="C233" s="123" t="s">
        <v>47</v>
      </c>
      <c r="D233" s="124"/>
      <c r="E233" s="62"/>
      <c r="F233" s="63">
        <f>F222+F232</f>
        <v>705</v>
      </c>
      <c r="G233" s="63">
        <f>G222+G232</f>
        <v>15.538999999999998</v>
      </c>
      <c r="H233" s="63">
        <f>H222+H232</f>
        <v>16.131999999999998</v>
      </c>
      <c r="I233" s="63">
        <f>I222+I232</f>
        <v>83.771999999999991</v>
      </c>
      <c r="J233" s="63">
        <f>J222+J232</f>
        <v>548</v>
      </c>
      <c r="K233" s="63"/>
      <c r="L233" s="63">
        <f>L222+L232</f>
        <v>92.76</v>
      </c>
    </row>
    <row r="234" spans="1:12" x14ac:dyDescent="0.2">
      <c r="A234" s="114"/>
      <c r="B234" s="115"/>
      <c r="C234" s="120" t="s">
        <v>104</v>
      </c>
      <c r="D234" s="121"/>
      <c r="E234" s="122"/>
      <c r="F234" s="116">
        <f>(F233+F214+F195+F176+F157+F138+F119+F100+F81+F62+F43+F24)/12</f>
        <v>585.91666666666663</v>
      </c>
      <c r="G234" s="117">
        <f>(G233+G214+G195+G176+G157+G138+G119+G100+G81+G62+G43+G24)/12</f>
        <v>18.662583333333334</v>
      </c>
      <c r="H234" s="117">
        <f>(H233+H214+H195+H176+H157+H138+H119+H100+H81+H62+H43+H24)/12</f>
        <v>18.857166666666668</v>
      </c>
      <c r="I234" s="117">
        <f>(I233+I214+I195+I176+I157+I138+I119+I100+I81+I62+I43+I24)/12</f>
        <v>82.67649999999999</v>
      </c>
      <c r="J234" s="116">
        <f>(J233+J214+J195+J176+J157+J138+J119+J100+J81+J62+J43+J24)/12</f>
        <v>580.5</v>
      </c>
      <c r="K234" s="118"/>
      <c r="L234" s="119">
        <f>L223+L233</f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6701812744" right="2.2834646701812744" top="0.74803149700164795" bottom="0.74803149700164795" header="0.31496062874794006" footer="0.31496062874794006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kabinet37</cp:lastModifiedBy>
  <dcterms:created xsi:type="dcterms:W3CDTF">2022-05-16T14:23:56Z</dcterms:created>
  <dcterms:modified xsi:type="dcterms:W3CDTF">2025-12-19T11:22:43Z</dcterms:modified>
</cp:coreProperties>
</file>