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2026\"/>
    </mc:Choice>
  </mc:AlternateContent>
  <bookViews>
    <workbookView xWindow="0" yWindow="0" windowWidth="20490" windowHeight="844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46" i="1"/>
  <c r="L157" i="1" s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<sst xmlns="http://schemas.openxmlformats.org/spreadsheetml/2006/main" count="385" uniqueCount="126">
  <si>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</si>
  <si>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</si>
  <si>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</si>
  <si>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</si>
  <si>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</si>
  <si>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</si>
  <si>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</si>
  <si>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</si>
  <si>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</si>
  <si>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</si>
  <si>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</si>
  <si>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</si>
  <si>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</si>
  <si>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</si>
  <si>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</si>
  <si>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</si>
  <si>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</si>
  <si>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</si>
  <si>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</si>
  <si>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</si>
  <si>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</si>
  <si>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</si>
  <si>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</si>
  <si>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</si>
  <si>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</si>
  <si>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</si>
  <si>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</si>
  <si>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</si>
  <si>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</si>
  <si>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</si>
  <si>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</si>
  <si>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</si>
  <si>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</si>
  <si>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</si>
  <si>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</si>
  <si>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</si>
  <si>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</si>
  <si>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</si>
  <si>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</si>
  <si>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</si>
  <si>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</si>
  <si>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</si>
  <si>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</si>
  <si>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</si>
  <si>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</si>
  <si>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</si>
  <si>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</si>
  <si>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</si>
  <si>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</si>
  <si>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</si>
  <si>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</si>
  <si>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</si>
  <si>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</si>
  <si>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</si>
  <si>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</si>
  <si>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</si>
  <si>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</si>
  <si>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</si>
  <si>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</si>
  <si>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</si>
  <si>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</si>
  <si>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</si>
  <si>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</si>
  <si>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</si>
  <si>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</si>
  <si>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</si>
  <si>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</si>
  <si>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</si>
  <si>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</si>
  <si>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</si>
  <si>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</si>
  <si>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</si>
  <si>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</si>
  <si>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</si>
  <si>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</si>
  <si>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</si>
  <si>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</si>
  <si>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</si>
  <si>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</si>
  <si>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</si>
  <si>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</si>
  <si>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</si>
  <si>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</si>
  <si>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</si>
  <si>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</si>
  <si>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</si>
  <si>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</si>
  <si>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</si>
  <si>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</si>
  <si>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</si>
  <si>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</si>
  <si>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</si>
  <si>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</si>
  <si>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</si>
  <si>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</si>
  <si>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</si>
  <si>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</si>
  <si>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</si>
  <si>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</si>
  <si>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</si>
  <si>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</si>
  <si>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</si>
  <si>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</si>
  <si>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</si>
  <si>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</si>
  <si>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</si>
  <si>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</si>
  <si>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</si>
  <si>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</si>
  <si>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</si>
  <si>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</si>
  <si>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</si>
  <si>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</si>
  <si>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</si>
  <si>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</si>
  <si>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</si>
  <si>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</si>
  <si>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яйцо вареное</t>
  </si>
  <si>
    <t>54-6о</t>
  </si>
  <si>
    <t>Треугольник</t>
  </si>
  <si>
    <t>27.56</t>
  </si>
  <si>
    <t>77.76</t>
  </si>
  <si>
    <t>Булочка/кекс</t>
  </si>
  <si>
    <t>сыр порциями</t>
  </si>
  <si>
    <t>МБОУ  "Подгорнобайларская ООШ"</t>
  </si>
  <si>
    <t>Хамидуллин М.Р.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</si>
</sst>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43" activePane="bottomRight" state="frozen"/>
      <selection pane="topRight" activeCell="E1" sqref="E1"/>
      <selection pane="bottomLeft" activeCell="A6" sqref="A6"/>
      <selection pane="bottomRight" activeCell="K255" sqref="K25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2" t="s">
        <v>124</v>
      </c>
      <c r="D1" s="63"/>
      <c r="E1" s="63"/>
      <c r="F1" s="12" t="s">
        <v>39</v>
      </c>
      <c r="G1" s="2" t="s">
        <v>16</v>
      </c>
      <c r="H1" s="64" t="s">
        <v>38</v>
      </c>
      <c r="I1" s="64"/>
      <c r="J1" s="64"/>
      <c r="K1" s="64"/>
    </row>
    <row r="2" spans="1:12" ht="18" x14ac:dyDescent="0.2">
      <c r="A2" s="35" t="s">
        <v>6</v>
      </c>
      <c r="C2" s="2"/>
      <c r="G2" s="2" t="s">
        <v>17</v>
      </c>
      <c r="H2" s="64" t="s">
        <v>125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51" t="s">
        <v>20</v>
      </c>
      <c r="E31" s="42" t="s">
        <v>117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52" t="s">
        <v>118</v>
      </c>
      <c r="L31" s="43">
        <v>10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5" x14ac:dyDescent="0.2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94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5" x14ac:dyDescent="0.2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60" t="s">
        <v>4</v>
      </c>
      <c r="D119" s="61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55" t="s">
        <v>120</v>
      </c>
    </row>
    <row r="122" spans="1:12" ht="15" x14ac:dyDescent="0.2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 x14ac:dyDescent="0.25">
      <c r="A123" s="14"/>
      <c r="B123" s="15"/>
      <c r="C123" s="11"/>
      <c r="D123" s="53" t="s">
        <v>20</v>
      </c>
      <c r="E123" s="54" t="s">
        <v>119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56" t="s">
        <v>121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60" t="s">
        <v>4</v>
      </c>
      <c r="D138" s="61"/>
      <c r="E138" s="31"/>
      <c r="F138" s="32">
        <f>F127+F137</f>
        <v>567</v>
      </c>
      <c r="G138" s="32">
        <f t="shared" ref="G138" si="63">G127+G137</f>
        <v>18.47</v>
      </c>
      <c r="H138" s="32">
        <f t="shared" ref="H138" si="64">H127+H137</f>
        <v>17.759999999999998</v>
      </c>
      <c r="I138" s="32">
        <f t="shared" ref="I138" si="65">I127+I137</f>
        <v>68.100000000000009</v>
      </c>
      <c r="J138" s="32">
        <f t="shared" ref="J138" si="66">J127+J137</f>
        <v>530.30000000000007</v>
      </c>
      <c r="K138" s="32"/>
      <c r="L138" s="32">
        <v>77.760000000000005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7">SUM(G139:G145)</f>
        <v>18.22</v>
      </c>
      <c r="H146" s="19">
        <f t="shared" si="67"/>
        <v>19.07</v>
      </c>
      <c r="I146" s="19">
        <f t="shared" si="67"/>
        <v>79.53</v>
      </c>
      <c r="J146" s="19">
        <f t="shared" si="67"/>
        <v>564.39999999999986</v>
      </c>
      <c r="K146" s="25"/>
      <c r="L146" s="19">
        <f t="shared" ref="L146" si="68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9">SUM(G147:G155)</f>
        <v>0</v>
      </c>
      <c r="H156" s="19">
        <f t="shared" si="69"/>
        <v>0</v>
      </c>
      <c r="I156" s="19">
        <f t="shared" si="69"/>
        <v>0</v>
      </c>
      <c r="J156" s="19">
        <f t="shared" si="69"/>
        <v>0</v>
      </c>
      <c r="K156" s="25"/>
      <c r="L156" s="19">
        <f t="shared" ref="L156" si="70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60" t="s">
        <v>4</v>
      </c>
      <c r="D157" s="61"/>
      <c r="E157" s="31"/>
      <c r="F157" s="32">
        <f>F146+F156</f>
        <v>550</v>
      </c>
      <c r="G157" s="32">
        <f t="shared" ref="G157" si="71">G146+G156</f>
        <v>18.22</v>
      </c>
      <c r="H157" s="32">
        <f t="shared" ref="H157" si="72">H146+H156</f>
        <v>19.07</v>
      </c>
      <c r="I157" s="32">
        <f t="shared" ref="I157" si="73">I146+I156</f>
        <v>79.53</v>
      </c>
      <c r="J157" s="32">
        <f t="shared" ref="J157:L157" si="74">J146+J156</f>
        <v>564.39999999999986</v>
      </c>
      <c r="K157" s="32"/>
      <c r="L157" s="32">
        <f t="shared" si="74"/>
        <v>77.759999999999991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35.85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5">SUM(G158:G164)</f>
        <v>19.07</v>
      </c>
      <c r="H165" s="19">
        <f t="shared" si="75"/>
        <v>17.66</v>
      </c>
      <c r="I165" s="19">
        <f t="shared" si="75"/>
        <v>67.56</v>
      </c>
      <c r="J165" s="19">
        <f t="shared" si="75"/>
        <v>496.69999999999993</v>
      </c>
      <c r="K165" s="25"/>
      <c r="L165" s="19">
        <f t="shared" ref="L165" si="76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7">SUM(G166:G174)</f>
        <v>0</v>
      </c>
      <c r="H175" s="19">
        <f t="shared" si="77"/>
        <v>0</v>
      </c>
      <c r="I175" s="19">
        <f t="shared" si="77"/>
        <v>0</v>
      </c>
      <c r="J175" s="19">
        <f t="shared" si="77"/>
        <v>0</v>
      </c>
      <c r="K175" s="25"/>
      <c r="L175" s="19">
        <f t="shared" ref="L175" si="78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60" t="s">
        <v>4</v>
      </c>
      <c r="D176" s="61"/>
      <c r="E176" s="31"/>
      <c r="F176" s="32">
        <f>F165+F175</f>
        <v>700</v>
      </c>
      <c r="G176" s="32">
        <f t="shared" ref="G176" si="79">G165+G175</f>
        <v>19.07</v>
      </c>
      <c r="H176" s="32">
        <f t="shared" ref="H176" si="80">H165+H175</f>
        <v>17.66</v>
      </c>
      <c r="I176" s="32">
        <f t="shared" ref="I176" si="81">I165+I175</f>
        <v>67.56</v>
      </c>
      <c r="J176" s="32">
        <f t="shared" ref="J176:L176" si="82">J165+J175</f>
        <v>496.69999999999993</v>
      </c>
      <c r="K176" s="32"/>
      <c r="L176" s="32">
        <f t="shared" si="82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51" t="s">
        <v>42</v>
      </c>
      <c r="E182" s="54" t="s">
        <v>122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/>
      <c r="L182" s="43">
        <v>11</v>
      </c>
    </row>
    <row r="183" spans="1:12" ht="15" x14ac:dyDescent="0.25">
      <c r="A183" s="23"/>
      <c r="B183" s="15"/>
      <c r="C183" s="11"/>
      <c r="D183" s="51"/>
      <c r="E183" s="54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3">SUM(G177:G183)</f>
        <v>18.380000000000003</v>
      </c>
      <c r="H184" s="19">
        <f t="shared" si="83"/>
        <v>16.919999999999998</v>
      </c>
      <c r="I184" s="19">
        <f t="shared" si="83"/>
        <v>82.17</v>
      </c>
      <c r="J184" s="19">
        <f t="shared" si="83"/>
        <v>556.70000000000005</v>
      </c>
      <c r="K184" s="25"/>
      <c r="L184" s="19">
        <f t="shared" ref="L184" si="84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5">SUM(G185:G193)</f>
        <v>0</v>
      </c>
      <c r="H194" s="19">
        <f t="shared" si="85"/>
        <v>0</v>
      </c>
      <c r="I194" s="19">
        <f t="shared" si="85"/>
        <v>0</v>
      </c>
      <c r="J194" s="19">
        <f t="shared" si="85"/>
        <v>0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60" t="s">
        <v>4</v>
      </c>
      <c r="D195" s="61"/>
      <c r="E195" s="31"/>
      <c r="F195" s="32">
        <f>F184+F194</f>
        <v>580</v>
      </c>
      <c r="G195" s="32">
        <f t="shared" ref="G195" si="87">G184+G194</f>
        <v>18.380000000000003</v>
      </c>
      <c r="H195" s="32">
        <f t="shared" ref="H195" si="88">H184+H194</f>
        <v>16.919999999999998</v>
      </c>
      <c r="I195" s="32">
        <f t="shared" ref="I195" si="89">I184+I194</f>
        <v>82.17</v>
      </c>
      <c r="J195" s="32">
        <f t="shared" ref="J195:L195" si="90">J184+J194</f>
        <v>556.70000000000005</v>
      </c>
      <c r="K195" s="32"/>
      <c r="L195" s="32">
        <f t="shared" si="90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/>
      <c r="E202" s="54" t="s">
        <v>123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/>
      <c r="L202" s="43">
        <v>10</v>
      </c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1">SUM(G196:G202)</f>
        <v>17.78</v>
      </c>
      <c r="H203" s="19">
        <f t="shared" si="91"/>
        <v>19.7</v>
      </c>
      <c r="I203" s="19">
        <f t="shared" si="91"/>
        <v>68.06</v>
      </c>
      <c r="J203" s="19">
        <f t="shared" si="91"/>
        <v>545.59999999999991</v>
      </c>
      <c r="K203" s="25"/>
      <c r="L203" s="19">
        <f t="shared" ref="L203" si="92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3">SUM(G204:G212)</f>
        <v>0</v>
      </c>
      <c r="H213" s="19">
        <f t="shared" si="93"/>
        <v>0</v>
      </c>
      <c r="I213" s="19">
        <f t="shared" si="93"/>
        <v>0</v>
      </c>
      <c r="J213" s="19">
        <f t="shared" si="93"/>
        <v>0</v>
      </c>
      <c r="K213" s="25"/>
      <c r="L213" s="19">
        <f t="shared" ref="L213" si="94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60" t="s">
        <v>4</v>
      </c>
      <c r="D214" s="61"/>
      <c r="E214" s="31"/>
      <c r="F214" s="32">
        <f>F203+F213</f>
        <v>562</v>
      </c>
      <c r="G214" s="32">
        <f t="shared" ref="G214:J214" si="95">G203+G213</f>
        <v>17.78</v>
      </c>
      <c r="H214" s="32">
        <f t="shared" si="95"/>
        <v>19.7</v>
      </c>
      <c r="I214" s="32">
        <f t="shared" si="95"/>
        <v>68.06</v>
      </c>
      <c r="J214" s="32">
        <f t="shared" si="95"/>
        <v>545.59999999999991</v>
      </c>
      <c r="K214" s="32"/>
      <c r="L214" s="32">
        <f t="shared" ref="L214" si="96">L203+L213</f>
        <v>77.759999999999991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7">SUM(G215:G221)</f>
        <v>16.440000000000001</v>
      </c>
      <c r="H222" s="19">
        <f t="shared" si="97"/>
        <v>18.03</v>
      </c>
      <c r="I222" s="19">
        <f t="shared" si="97"/>
        <v>70.59</v>
      </c>
      <c r="J222" s="19">
        <f t="shared" si="97"/>
        <v>560.79999999999995</v>
      </c>
      <c r="K222" s="25"/>
      <c r="L222" s="19">
        <f t="shared" ref="L222" si="98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99">SUM(G223:G231)</f>
        <v>0</v>
      </c>
      <c r="H232" s="19">
        <f t="shared" si="99"/>
        <v>0</v>
      </c>
      <c r="I232" s="19">
        <f t="shared" si="99"/>
        <v>0</v>
      </c>
      <c r="J232" s="19">
        <f t="shared" si="99"/>
        <v>0</v>
      </c>
      <c r="K232" s="25"/>
      <c r="L232" s="19">
        <f t="shared" ref="L232" si="100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60" t="s">
        <v>4</v>
      </c>
      <c r="D233" s="61"/>
      <c r="E233" s="31"/>
      <c r="F233" s="32">
        <f>F222+F232</f>
        <v>514</v>
      </c>
      <c r="G233" s="32">
        <f t="shared" ref="G233:J233" si="101">G222+G232</f>
        <v>16.440000000000001</v>
      </c>
      <c r="H233" s="32">
        <f t="shared" si="101"/>
        <v>18.03</v>
      </c>
      <c r="I233" s="32">
        <f t="shared" si="101"/>
        <v>70.59</v>
      </c>
      <c r="J233" s="32">
        <f t="shared" si="101"/>
        <v>560.79999999999995</v>
      </c>
      <c r="K233" s="32"/>
      <c r="L233" s="32">
        <f t="shared" ref="L233" si="102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582.41666666666663</v>
      </c>
      <c r="G234" s="34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3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3"/>
        <v>555.01666666666665</v>
      </c>
      <c r="K234" s="34"/>
      <c r="L234" s="34">
        <f t="shared" si="103"/>
        <v>77.759999999999991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2026-01-16T17:58:42Z</dcterms:modified>
</cp:coreProperties>
</file>