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U72" i="1" l="1"/>
  <c r="V72" i="1" s="1"/>
  <c r="T72" i="1"/>
  <c r="C72" i="1"/>
  <c r="A72" i="1"/>
  <c r="T71" i="1"/>
  <c r="U71" i="1" s="1"/>
  <c r="V71" i="1" s="1"/>
  <c r="C71" i="1"/>
  <c r="A71" i="1"/>
  <c r="U70" i="1"/>
  <c r="V70" i="1" s="1"/>
  <c r="T70" i="1"/>
  <c r="C70" i="1"/>
  <c r="A70" i="1"/>
  <c r="T69" i="1"/>
  <c r="U69" i="1" s="1"/>
  <c r="V69" i="1" s="1"/>
  <c r="C69" i="1"/>
  <c r="A69" i="1"/>
  <c r="U68" i="1"/>
  <c r="V68" i="1" s="1"/>
  <c r="T68" i="1"/>
  <c r="C68" i="1"/>
  <c r="A68" i="1"/>
  <c r="T67" i="1"/>
  <c r="U67" i="1" s="1"/>
  <c r="V67" i="1" s="1"/>
  <c r="C67" i="1"/>
  <c r="A67" i="1"/>
  <c r="U66" i="1"/>
  <c r="V66" i="1" s="1"/>
  <c r="T66" i="1"/>
  <c r="C66" i="1"/>
  <c r="A66" i="1"/>
  <c r="T65" i="1"/>
  <c r="U65" i="1" s="1"/>
  <c r="V65" i="1" s="1"/>
  <c r="C65" i="1"/>
  <c r="A65" i="1"/>
  <c r="U64" i="1"/>
  <c r="V64" i="1" s="1"/>
  <c r="T64" i="1"/>
  <c r="C64" i="1"/>
  <c r="A64" i="1"/>
  <c r="T63" i="1"/>
  <c r="U63" i="1" s="1"/>
  <c r="V63" i="1" s="1"/>
  <c r="C63" i="1"/>
  <c r="A63" i="1"/>
  <c r="U62" i="1"/>
  <c r="V62" i="1" s="1"/>
  <c r="T62" i="1"/>
  <c r="C62" i="1"/>
  <c r="A62" i="1"/>
  <c r="T61" i="1"/>
  <c r="U61" i="1" s="1"/>
  <c r="V61" i="1" s="1"/>
  <c r="C61" i="1"/>
  <c r="A61" i="1"/>
  <c r="U60" i="1"/>
  <c r="V60" i="1" s="1"/>
  <c r="T60" i="1"/>
  <c r="C60" i="1"/>
  <c r="A60" i="1"/>
  <c r="T59" i="1"/>
  <c r="U59" i="1" s="1"/>
  <c r="V59" i="1" s="1"/>
  <c r="C59" i="1"/>
  <c r="A59" i="1"/>
  <c r="U58" i="1"/>
  <c r="V58" i="1" s="1"/>
  <c r="T58" i="1"/>
  <c r="C58" i="1"/>
  <c r="A58" i="1"/>
  <c r="T57" i="1"/>
  <c r="U57" i="1" s="1"/>
  <c r="V57" i="1" s="1"/>
  <c r="C57" i="1"/>
  <c r="A57" i="1"/>
  <c r="U56" i="1"/>
  <c r="V56" i="1" s="1"/>
  <c r="T56" i="1"/>
  <c r="C56" i="1"/>
  <c r="A56" i="1"/>
  <c r="T55" i="1"/>
  <c r="U55" i="1" s="1"/>
  <c r="V55" i="1" s="1"/>
  <c r="C55" i="1"/>
  <c r="A55" i="1"/>
  <c r="U54" i="1"/>
  <c r="V54" i="1" s="1"/>
  <c r="T54" i="1"/>
  <c r="C54" i="1"/>
  <c r="A54" i="1"/>
  <c r="T53" i="1"/>
  <c r="U53" i="1" s="1"/>
  <c r="V53" i="1" s="1"/>
  <c r="C53" i="1"/>
  <c r="A53" i="1"/>
  <c r="U52" i="1"/>
  <c r="V52" i="1" s="1"/>
  <c r="T52" i="1"/>
  <c r="C52" i="1"/>
  <c r="A52" i="1"/>
  <c r="T51" i="1"/>
  <c r="U51" i="1" s="1"/>
  <c r="V51" i="1" s="1"/>
  <c r="C51" i="1"/>
  <c r="A51" i="1"/>
  <c r="U50" i="1"/>
  <c r="V50" i="1" s="1"/>
  <c r="T50" i="1"/>
  <c r="C50" i="1"/>
  <c r="A50" i="1"/>
  <c r="T49" i="1"/>
  <c r="U49" i="1" s="1"/>
  <c r="V49" i="1" s="1"/>
  <c r="C49" i="1"/>
  <c r="A49" i="1"/>
  <c r="U48" i="1"/>
  <c r="V48" i="1" s="1"/>
  <c r="T48" i="1"/>
  <c r="C48" i="1"/>
  <c r="A48" i="1"/>
  <c r="T47" i="1"/>
  <c r="U47" i="1" s="1"/>
  <c r="V47" i="1" s="1"/>
  <c r="C47" i="1"/>
  <c r="A47" i="1"/>
  <c r="U46" i="1"/>
  <c r="V46" i="1" s="1"/>
  <c r="T46" i="1"/>
  <c r="C46" i="1"/>
  <c r="A46" i="1"/>
  <c r="T45" i="1"/>
  <c r="U45" i="1" s="1"/>
  <c r="V45" i="1" s="1"/>
  <c r="C45" i="1"/>
  <c r="A45" i="1"/>
  <c r="U44" i="1"/>
  <c r="V44" i="1" s="1"/>
  <c r="T44" i="1"/>
  <c r="C44" i="1"/>
  <c r="A44" i="1"/>
  <c r="U43" i="1"/>
  <c r="V43" i="1" s="1"/>
  <c r="T43" i="1"/>
  <c r="C43" i="1"/>
  <c r="A43" i="1"/>
  <c r="T42" i="1"/>
  <c r="U42" i="1" s="1"/>
  <c r="V42" i="1" s="1"/>
  <c r="C42" i="1"/>
  <c r="A42" i="1"/>
  <c r="AB41" i="1"/>
  <c r="Y41" i="1"/>
  <c r="T41" i="1"/>
  <c r="U41" i="1" s="1"/>
  <c r="V41" i="1" s="1"/>
  <c r="C41" i="1"/>
  <c r="A41" i="1"/>
  <c r="U40" i="1"/>
  <c r="V40" i="1" s="1"/>
  <c r="T40" i="1"/>
  <c r="C40" i="1"/>
  <c r="A40" i="1"/>
  <c r="AB39" i="1"/>
  <c r="Y39" i="1"/>
  <c r="U39" i="1"/>
  <c r="V39" i="1" s="1"/>
  <c r="T39" i="1"/>
  <c r="C39" i="1"/>
  <c r="A39" i="1"/>
  <c r="T38" i="1"/>
  <c r="U38" i="1" s="1"/>
  <c r="V38" i="1" s="1"/>
  <c r="C38" i="1"/>
  <c r="A38" i="1"/>
  <c r="AB37" i="1"/>
  <c r="Y37" i="1"/>
  <c r="T37" i="1"/>
  <c r="U37" i="1" s="1"/>
  <c r="V37" i="1" s="1"/>
  <c r="C37" i="1"/>
  <c r="A37" i="1"/>
  <c r="U36" i="1"/>
  <c r="V36" i="1" s="1"/>
  <c r="T36" i="1"/>
  <c r="C36" i="1"/>
  <c r="A36" i="1"/>
  <c r="AB35" i="1"/>
  <c r="Y35" i="1"/>
  <c r="U35" i="1"/>
  <c r="V35" i="1" s="1"/>
  <c r="T35" i="1"/>
  <c r="C35" i="1"/>
  <c r="A35" i="1"/>
  <c r="T34" i="1"/>
  <c r="U34" i="1" s="1"/>
  <c r="V34" i="1" s="1"/>
  <c r="C34" i="1"/>
  <c r="A34" i="1"/>
  <c r="AB33" i="1"/>
  <c r="Y33" i="1"/>
  <c r="T33" i="1"/>
  <c r="U33" i="1" s="1"/>
  <c r="V33" i="1" s="1"/>
  <c r="C33" i="1"/>
  <c r="A33" i="1"/>
  <c r="U32" i="1"/>
  <c r="V32" i="1" s="1"/>
  <c r="T32" i="1"/>
  <c r="C32" i="1"/>
  <c r="A32" i="1"/>
  <c r="AB31" i="1"/>
  <c r="Y31" i="1"/>
  <c r="U31" i="1"/>
  <c r="V31" i="1" s="1"/>
  <c r="T31" i="1"/>
  <c r="C31" i="1"/>
  <c r="A31" i="1"/>
  <c r="T30" i="1"/>
  <c r="U30" i="1" s="1"/>
  <c r="V30" i="1" s="1"/>
  <c r="C30" i="1"/>
  <c r="A30" i="1"/>
  <c r="AB29" i="1"/>
  <c r="Y29" i="1"/>
  <c r="T29" i="1"/>
  <c r="U29" i="1" s="1"/>
  <c r="V29" i="1" s="1"/>
  <c r="C29" i="1"/>
  <c r="A29" i="1"/>
  <c r="U28" i="1"/>
  <c r="V28" i="1" s="1"/>
  <c r="T28" i="1"/>
  <c r="C28" i="1"/>
  <c r="A28" i="1"/>
  <c r="AB27" i="1"/>
  <c r="Y27" i="1"/>
  <c r="U27" i="1"/>
  <c r="V27" i="1" s="1"/>
  <c r="T27" i="1"/>
  <c r="C27" i="1"/>
  <c r="A27" i="1"/>
  <c r="T26" i="1"/>
  <c r="U26" i="1" s="1"/>
  <c r="V26" i="1" s="1"/>
  <c r="C26" i="1"/>
  <c r="A26" i="1"/>
  <c r="AB25" i="1"/>
  <c r="Y25" i="1"/>
  <c r="T25" i="1"/>
  <c r="U25" i="1" s="1"/>
  <c r="V25" i="1" s="1"/>
  <c r="C25" i="1"/>
  <c r="A25" i="1"/>
  <c r="U24" i="1"/>
  <c r="V24" i="1" s="1"/>
  <c r="T24" i="1"/>
  <c r="C24" i="1"/>
  <c r="A24" i="1"/>
  <c r="AB23" i="1"/>
  <c r="Y23" i="1"/>
  <c r="U23" i="1"/>
  <c r="V23" i="1" s="1"/>
  <c r="T23" i="1"/>
  <c r="C23" i="1"/>
  <c r="A23" i="1"/>
  <c r="T22" i="1"/>
  <c r="U22" i="1" s="1"/>
  <c r="V22" i="1" s="1"/>
  <c r="C22" i="1"/>
  <c r="A22" i="1"/>
  <c r="AB21" i="1"/>
  <c r="Y21" i="1"/>
  <c r="T21" i="1"/>
  <c r="U21" i="1" s="1"/>
  <c r="V21" i="1" s="1"/>
  <c r="C21" i="1"/>
  <c r="A21" i="1"/>
  <c r="U20" i="1"/>
  <c r="V20" i="1" s="1"/>
  <c r="T20" i="1"/>
  <c r="C20" i="1"/>
  <c r="A20" i="1"/>
  <c r="AB19" i="1"/>
  <c r="Y19" i="1"/>
  <c r="U19" i="1"/>
  <c r="V19" i="1" s="1"/>
  <c r="T19" i="1"/>
  <c r="C19" i="1"/>
  <c r="A19" i="1"/>
  <c r="T18" i="1"/>
  <c r="U18" i="1" s="1"/>
  <c r="V18" i="1" s="1"/>
  <c r="C18" i="1"/>
  <c r="A18" i="1"/>
  <c r="AB17" i="1"/>
  <c r="Y17" i="1"/>
  <c r="T17" i="1"/>
  <c r="U17" i="1" s="1"/>
  <c r="V17" i="1" s="1"/>
  <c r="C17" i="1"/>
  <c r="A17" i="1"/>
  <c r="U16" i="1"/>
  <c r="V16" i="1" s="1"/>
  <c r="T16" i="1"/>
  <c r="C16" i="1"/>
  <c r="A16" i="1"/>
  <c r="AB15" i="1"/>
  <c r="Y15" i="1"/>
  <c r="U15" i="1"/>
  <c r="V15" i="1" s="1"/>
  <c r="T15" i="1"/>
  <c r="C15" i="1"/>
  <c r="A15" i="1"/>
  <c r="T14" i="1"/>
  <c r="U14" i="1" s="1"/>
  <c r="V14" i="1" s="1"/>
  <c r="C14" i="1"/>
  <c r="A14" i="1"/>
  <c r="AB13" i="1"/>
  <c r="Y13" i="1"/>
  <c r="T13" i="1"/>
  <c r="U13" i="1" s="1"/>
  <c r="V13" i="1" s="1"/>
  <c r="C13" i="1"/>
  <c r="A13" i="1"/>
  <c r="U12" i="1"/>
  <c r="V12" i="1" s="1"/>
  <c r="T12" i="1"/>
  <c r="C12" i="1"/>
  <c r="A12" i="1"/>
  <c r="T11" i="1"/>
  <c r="U11" i="1" s="1"/>
  <c r="V11" i="1" s="1"/>
  <c r="C11" i="1"/>
  <c r="S73" i="1" s="1"/>
  <c r="AA41" i="1" s="1"/>
  <c r="A11" i="1"/>
  <c r="AB10" i="1"/>
  <c r="Y10" i="1"/>
  <c r="G4" i="1"/>
  <c r="Y5" i="1" s="1"/>
  <c r="X3" i="1"/>
  <c r="R1" i="1"/>
  <c r="D1" i="1"/>
  <c r="V73" i="1" l="1"/>
  <c r="B73" i="1" s="1"/>
  <c r="B75" i="1" s="1"/>
  <c r="D73" i="1"/>
  <c r="F73" i="1"/>
  <c r="AA15" i="1" s="1"/>
  <c r="H73" i="1"/>
  <c r="AA19" i="1" s="1"/>
  <c r="J73" i="1"/>
  <c r="AA23" i="1" s="1"/>
  <c r="L73" i="1"/>
  <c r="AA27" i="1" s="1"/>
  <c r="N73" i="1"/>
  <c r="AA31" i="1" s="1"/>
  <c r="P73" i="1"/>
  <c r="AA35" i="1" s="1"/>
  <c r="R73" i="1"/>
  <c r="AA39" i="1" s="1"/>
  <c r="E73" i="1"/>
  <c r="AA13" i="1" s="1"/>
  <c r="G73" i="1"/>
  <c r="AA17" i="1" s="1"/>
  <c r="I73" i="1"/>
  <c r="AA21" i="1" s="1"/>
  <c r="K73" i="1"/>
  <c r="AA25" i="1" s="1"/>
  <c r="M73" i="1"/>
  <c r="AA29" i="1" s="1"/>
  <c r="O73" i="1"/>
  <c r="AA33" i="1" s="1"/>
  <c r="Q73" i="1"/>
  <c r="AA37" i="1" s="1"/>
  <c r="AA10" i="1" l="1"/>
  <c r="AA43" i="1" s="1"/>
  <c r="T73" i="1"/>
  <c r="U73" i="1" s="1"/>
</calcChain>
</file>

<file path=xl/sharedStrings.xml><?xml version="1.0" encoding="utf-8"?>
<sst xmlns="http://schemas.openxmlformats.org/spreadsheetml/2006/main" count="95" uniqueCount="34">
  <si>
    <t>Утверждаю: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</si>
  <si>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</si>
  <si>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</si>
  <si>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</si>
  <si>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</si>
  <si>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</si>
  <si>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</si>
  <si>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</si>
  <si>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</si>
  <si>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</si>
  <si>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</si>
  <si>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</si>
  <si>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</si>
  <si>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</si>
  <si>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</si>
  <si>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</si>
  <si>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</si>
  <si>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</si>
  <si>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 xml:space="preserve">салат из свеклы отварной </t>
  </si>
  <si>
    <t xml:space="preserve">мясо тушеное </t>
  </si>
  <si>
    <t>макарон отварной</t>
  </si>
  <si>
    <t>чай с лимоном</t>
  </si>
  <si>
    <t>хлеб пшеничный</t>
  </si>
  <si>
    <t>хлеб ржаной</t>
  </si>
  <si>
    <t>50/50</t>
  </si>
  <si>
    <t>200/15/7</t>
  </si>
  <si>
    <t>г.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</si>
  <si>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</si>
  <si>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</si>
  <si>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</si>
  <si>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</si>
  <si>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</si>
  <si>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</si>
  <si>
    <t xml:space="preserve">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</si>
</sst>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$-F800]dddd\,\ mmmm\ dd\,\ yyyy"/>
    <numFmt numFmtId="166" formatCode="0.0"/>
    <numFmt numFmtId="167" formatCode="#,##0.00&quot;р.&quot;"/>
    <numFmt numFmtId="168" formatCode="#,##0.00_р_."/>
  </numFmts>
  <fonts count="11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2"/>
      <name val="Arial Cyr"/>
      <charset val="204"/>
    </font>
    <font>
      <b/>
      <sz val="14"/>
      <name val="Arial Cyr"/>
      <charset val="204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5" fontId="6" fillId="0" borderId="0" xfId="0" applyNumberFormat="1" applyFont="1" applyAlignment="1" applyProtection="1"/>
    <xf numFmtId="0" fontId="6" fillId="0" borderId="0" xfId="0" applyFont="1" applyAlignme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8" fillId="0" borderId="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textRotation="90"/>
      <protection locked="0"/>
    </xf>
    <xf numFmtId="0" fontId="5" fillId="0" borderId="6" xfId="0" applyFont="1" applyBorder="1" applyAlignment="1" applyProtection="1">
      <alignment textRotation="90" wrapText="1"/>
      <protection locked="0"/>
    </xf>
    <xf numFmtId="0" fontId="5" fillId="0" borderId="6" xfId="0" applyFont="1" applyBorder="1" applyAlignment="1" applyProtection="1">
      <alignment textRotation="90"/>
      <protection locked="0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/>
    </xf>
    <xf numFmtId="0" fontId="1" fillId="0" borderId="0" xfId="0" applyFont="1" applyAlignment="1" applyProtection="1">
      <alignment textRotation="90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wrapText="1"/>
    </xf>
    <xf numFmtId="0" fontId="5" fillId="0" borderId="9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5" fillId="0" borderId="11" xfId="0" applyFont="1" applyBorder="1" applyAlignment="1" applyProtection="1">
      <protection locked="0"/>
    </xf>
    <xf numFmtId="0" fontId="5" fillId="0" borderId="8" xfId="0" applyFont="1" applyBorder="1" applyAlignment="1" applyProtection="1">
      <alignment horizontal="center" textRotation="90" wrapText="1"/>
    </xf>
    <xf numFmtId="0" fontId="5" fillId="0" borderId="8" xfId="0" applyFont="1" applyBorder="1" applyAlignment="1" applyProtection="1">
      <alignment horizontal="center" textRotation="90"/>
    </xf>
    <xf numFmtId="0" fontId="9" fillId="0" borderId="2" xfId="0" applyFont="1" applyBorder="1" applyAlignment="1" applyProtection="1">
      <alignment horizontal="center" wrapText="1"/>
    </xf>
    <xf numFmtId="0" fontId="8" fillId="0" borderId="12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66" fontId="5" fillId="0" borderId="8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0" fontId="9" fillId="0" borderId="5" xfId="0" applyFont="1" applyBorder="1" applyAlignment="1" applyProtection="1">
      <alignment horizontal="center" wrapText="1"/>
    </xf>
    <xf numFmtId="0" fontId="8" fillId="0" borderId="13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66" fontId="5" fillId="0" borderId="3" xfId="0" applyNumberFormat="1" applyFont="1" applyBorder="1" applyProtection="1">
      <protection locked="0"/>
    </xf>
    <xf numFmtId="0" fontId="9" fillId="0" borderId="8" xfId="0" applyFont="1" applyBorder="1" applyAlignment="1" applyProtection="1">
      <alignment horizontal="center" wrapText="1"/>
    </xf>
    <xf numFmtId="0" fontId="8" fillId="0" borderId="14" xfId="0" applyFont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2" fontId="8" fillId="0" borderId="8" xfId="0" applyNumberFormat="1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0" fontId="2" fillId="0" borderId="3" xfId="0" applyFont="1" applyBorder="1" applyAlignment="1" applyProtection="1">
      <alignment horizontal="center"/>
    </xf>
    <xf numFmtId="0" fontId="10" fillId="0" borderId="3" xfId="0" applyFont="1" applyBorder="1" applyAlignment="1" applyProtection="1">
      <alignment horizontal="center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0" fontId="10" fillId="0" borderId="15" xfId="0" applyFont="1" applyBorder="1" applyAlignment="1" applyProtection="1">
      <alignment horizontal="right"/>
    </xf>
    <xf numFmtId="2" fontId="8" fillId="0" borderId="15" xfId="0" applyNumberFormat="1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right"/>
    </xf>
    <xf numFmtId="2" fontId="8" fillId="0" borderId="0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/>
    <xf numFmtId="0" fontId="6" fillId="0" borderId="15" xfId="0" applyFont="1" applyBorder="1" applyAlignment="1" applyProtection="1">
      <alignment horizontal="center"/>
    </xf>
    <xf numFmtId="167" fontId="6" fillId="0" borderId="15" xfId="0" applyNumberFormat="1" applyFont="1" applyBorder="1" applyAlignment="1" applyProtection="1">
      <alignment horizontal="center"/>
    </xf>
    <xf numFmtId="2" fontId="5" fillId="0" borderId="0" xfId="0" applyNumberFormat="1" applyFont="1" applyProtection="1"/>
    <xf numFmtId="168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Alignment="1" applyProtection="1">
      <alignment horizontal="center"/>
    </xf>
    <xf numFmtId="167" fontId="6" fillId="0" borderId="0" xfId="0" applyNumberFormat="1" applyFont="1" applyAlignment="1" applyProtection="1">
      <alignment horizontal="center"/>
    </xf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6" xfId="0" applyFont="1" applyBorder="1" applyProtection="1"/>
    <xf numFmtId="0" fontId="5" fillId="0" borderId="16" xfId="0" applyFont="1" applyBorder="1" applyAlignment="1" applyProtection="1">
      <alignment horizontal="center"/>
    </xf>
    <xf numFmtId="0" fontId="1" fillId="0" borderId="0" xfId="0" applyFont="1" applyBorder="1" applyProtection="1"/>
  </cellXfs>
  <cellStyles count="1">
    <cellStyle name="Обычный" xfId="0" builtinId="0"/>
  </cellStyles>
  <dxfs count="6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103;&#1085;&#1074;&#1072;&#1088;&#110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1д"/>
      <sheetName val="2д"/>
      <sheetName val="3д"/>
      <sheetName val="4д"/>
      <sheetName val="5д"/>
      <sheetName val="6д"/>
      <sheetName val="7д"/>
      <sheetName val="8д"/>
      <sheetName val="9д"/>
      <sheetName val="10д"/>
      <sheetName val="11 д"/>
      <sheetName val="12д"/>
      <sheetName val="1д2"/>
      <sheetName val="2д2"/>
      <sheetName val="3д2"/>
      <sheetName val="4д2"/>
      <sheetName val="5д2"/>
      <sheetName val="000000"/>
      <sheetName val="все"/>
      <sheetName val="00000"/>
      <sheetName val="4,"/>
      <sheetName val="22"/>
      <sheetName val="9д.2"/>
      <sheetName val="26,09"/>
      <sheetName val="28,09"/>
      <sheetName val="29,09"/>
      <sheetName val="30,09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54</v>
          </cell>
        </row>
        <row r="12">
          <cell r="A12" t="str">
            <v xml:space="preserve">хлеб пшеничный </v>
          </cell>
          <cell r="B12">
            <v>54</v>
          </cell>
        </row>
        <row r="13">
          <cell r="A13" t="str">
            <v>рис</v>
          </cell>
          <cell r="B13">
            <v>65</v>
          </cell>
        </row>
        <row r="14">
          <cell r="A14" t="str">
            <v>гречка</v>
          </cell>
          <cell r="B14">
            <v>80</v>
          </cell>
        </row>
        <row r="15">
          <cell r="B15">
            <v>0</v>
          </cell>
        </row>
        <row r="16">
          <cell r="A16" t="str">
            <v>макароны</v>
          </cell>
          <cell r="B16">
            <v>50</v>
          </cell>
        </row>
        <row r="17">
          <cell r="B17">
            <v>0</v>
          </cell>
        </row>
        <row r="18">
          <cell r="A18" t="str">
            <v>сахар</v>
          </cell>
          <cell r="B18">
            <v>50</v>
          </cell>
        </row>
        <row r="19">
          <cell r="A19" t="str">
            <v>какао-порошок</v>
          </cell>
          <cell r="B19">
            <v>250</v>
          </cell>
        </row>
        <row r="20">
          <cell r="A20" t="str">
            <v xml:space="preserve">кофейный напиток </v>
          </cell>
          <cell r="B20">
            <v>480</v>
          </cell>
        </row>
        <row r="21">
          <cell r="A21" t="str">
            <v>чай</v>
          </cell>
          <cell r="B21">
            <v>660</v>
          </cell>
        </row>
        <row r="22">
          <cell r="A22" t="str">
            <v>соль</v>
          </cell>
          <cell r="B22">
            <v>12</v>
          </cell>
        </row>
        <row r="23">
          <cell r="B23">
            <v>0</v>
          </cell>
        </row>
        <row r="24">
          <cell r="A24" t="str">
            <v>томат</v>
          </cell>
          <cell r="B24">
            <v>150</v>
          </cell>
        </row>
        <row r="25">
          <cell r="A25" t="str">
            <v>мука пшеничная</v>
          </cell>
          <cell r="B25">
            <v>30</v>
          </cell>
        </row>
        <row r="26">
          <cell r="A26" t="str">
            <v>картофель</v>
          </cell>
          <cell r="B26">
            <v>43</v>
          </cell>
        </row>
        <row r="27">
          <cell r="A27" t="str">
            <v>капуста</v>
          </cell>
          <cell r="B27">
            <v>60</v>
          </cell>
        </row>
        <row r="28">
          <cell r="A28" t="str">
            <v>лук</v>
          </cell>
          <cell r="B28">
            <v>45</v>
          </cell>
        </row>
        <row r="29">
          <cell r="A29" t="str">
            <v>морковь</v>
          </cell>
          <cell r="B29">
            <v>43</v>
          </cell>
        </row>
        <row r="30">
          <cell r="A30" t="str">
            <v>свекла</v>
          </cell>
          <cell r="B30">
            <v>43</v>
          </cell>
        </row>
        <row r="31">
          <cell r="B31">
            <v>0</v>
          </cell>
        </row>
        <row r="32">
          <cell r="A32" t="str">
            <v>помидоры</v>
          </cell>
          <cell r="B32">
            <v>0</v>
          </cell>
        </row>
        <row r="33">
          <cell r="A33" t="str">
            <v>огурцы</v>
          </cell>
          <cell r="B33">
            <v>0</v>
          </cell>
        </row>
        <row r="34">
          <cell r="A34" t="str">
            <v xml:space="preserve">апельсин </v>
          </cell>
          <cell r="B34">
            <v>140</v>
          </cell>
        </row>
        <row r="35">
          <cell r="A35" t="str">
            <v>лимон</v>
          </cell>
          <cell r="B35">
            <v>200</v>
          </cell>
        </row>
        <row r="36">
          <cell r="A36" t="str">
            <v>груша</v>
          </cell>
          <cell r="B36">
            <v>0</v>
          </cell>
        </row>
        <row r="37">
          <cell r="A37" t="str">
            <v>мандарин</v>
          </cell>
          <cell r="B37">
            <v>0</v>
          </cell>
        </row>
        <row r="38">
          <cell r="A38" t="str">
            <v>яблоки</v>
          </cell>
          <cell r="B38">
            <v>144</v>
          </cell>
        </row>
        <row r="39">
          <cell r="A39" t="str">
            <v>банан</v>
          </cell>
          <cell r="B39">
            <v>0</v>
          </cell>
        </row>
        <row r="40">
          <cell r="A40" t="str">
            <v>мясо лопаточное</v>
          </cell>
          <cell r="B40">
            <v>0</v>
          </cell>
        </row>
        <row r="41">
          <cell r="A41" t="str">
            <v xml:space="preserve">мясо котлетное </v>
          </cell>
          <cell r="B41">
            <v>374</v>
          </cell>
        </row>
        <row r="42">
          <cell r="A42" t="str">
            <v>куриная грудка</v>
          </cell>
          <cell r="B42">
            <v>260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A47" t="str">
            <v>молоко</v>
          </cell>
          <cell r="B47">
            <v>55</v>
          </cell>
        </row>
        <row r="48">
          <cell r="A48" t="str">
            <v>сметана</v>
          </cell>
          <cell r="B48">
            <v>172</v>
          </cell>
        </row>
        <row r="49">
          <cell r="A49" t="str">
            <v>сыр голланд.</v>
          </cell>
          <cell r="B49">
            <v>0</v>
          </cell>
        </row>
        <row r="50">
          <cell r="A50" t="str">
            <v>масло слив.</v>
          </cell>
          <cell r="B50">
            <v>500</v>
          </cell>
        </row>
        <row r="51">
          <cell r="A51" t="str">
            <v>масло растит.</v>
          </cell>
          <cell r="B51">
            <v>110</v>
          </cell>
        </row>
        <row r="52">
          <cell r="B52">
            <v>0</v>
          </cell>
        </row>
        <row r="53">
          <cell r="A53" t="str">
            <v>филе минтай</v>
          </cell>
          <cell r="B53">
            <v>280</v>
          </cell>
        </row>
        <row r="54">
          <cell r="B54">
            <v>0</v>
          </cell>
        </row>
        <row r="55">
          <cell r="A55" t="str">
            <v xml:space="preserve">сухари панировочные </v>
          </cell>
          <cell r="B55">
            <v>100</v>
          </cell>
        </row>
        <row r="56">
          <cell r="B56">
            <v>0</v>
          </cell>
        </row>
        <row r="57">
          <cell r="B57">
            <v>0</v>
          </cell>
        </row>
        <row r="58">
          <cell r="A58" t="str">
            <v>капуста квашеная</v>
          </cell>
          <cell r="B58">
            <v>150</v>
          </cell>
        </row>
        <row r="59">
          <cell r="B59">
            <v>0</v>
          </cell>
        </row>
        <row r="60">
          <cell r="A60" t="str">
            <v>пельмени</v>
          </cell>
          <cell r="B60">
            <v>280</v>
          </cell>
        </row>
        <row r="61">
          <cell r="B61">
            <v>0</v>
          </cell>
        </row>
        <row r="62">
          <cell r="B62">
            <v>0</v>
          </cell>
        </row>
        <row r="63">
          <cell r="B63">
            <v>0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  <row r="69">
          <cell r="B69">
            <v>0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>
        <row r="7">
          <cell r="H7">
            <v>44575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F23" sqref="AF23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6.140625" style="2" customWidth="1"/>
    <col min="4" max="4" width="4.28515625" style="2" customWidth="1"/>
    <col min="5" max="7" width="4.140625" style="2" customWidth="1"/>
    <col min="8" max="8" width="5.140625" style="2" customWidth="1"/>
    <col min="9" max="14" width="4.140625" style="2" customWidth="1"/>
    <col min="15" max="15" width="5.42578125" style="2" customWidth="1"/>
    <col min="16" max="16" width="4.140625" style="2" customWidth="1"/>
    <col min="17" max="17" width="4.5703125" style="2" customWidth="1"/>
    <col min="18" max="19" width="4.140625" style="2" customWidth="1"/>
    <col min="20" max="20" width="4.7109375" style="1" customWidth="1"/>
    <col min="21" max="21" width="5.28515625" style="1" customWidth="1"/>
    <col min="22" max="22" width="9" style="1" customWidth="1"/>
    <col min="23" max="23" width="4.42578125" style="2" customWidth="1"/>
    <col min="24" max="24" width="7.85546875" style="2" customWidth="1"/>
    <col min="25" max="25" width="3.7109375" style="2" customWidth="1"/>
    <col min="26" max="26" width="29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6.140625" style="2" customWidth="1"/>
    <col min="260" max="260" width="4.28515625" style="2" customWidth="1"/>
    <col min="261" max="263" width="4.140625" style="2" customWidth="1"/>
    <col min="264" max="264" width="5.140625" style="2" customWidth="1"/>
    <col min="265" max="270" width="4.140625" style="2" customWidth="1"/>
    <col min="271" max="271" width="5.42578125" style="2" customWidth="1"/>
    <col min="272" max="272" width="4.140625" style="2" customWidth="1"/>
    <col min="273" max="273" width="4.5703125" style="2" customWidth="1"/>
    <col min="274" max="275" width="4.140625" style="2" customWidth="1"/>
    <col min="276" max="276" width="4.7109375" style="2" customWidth="1"/>
    <col min="277" max="277" width="5.28515625" style="2" customWidth="1"/>
    <col min="278" max="278" width="9" style="2" customWidth="1"/>
    <col min="279" max="279" width="4.42578125" style="2" customWidth="1"/>
    <col min="280" max="280" width="7.85546875" style="2" customWidth="1"/>
    <col min="281" max="281" width="3.7109375" style="2" customWidth="1"/>
    <col min="282" max="282" width="29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6.140625" style="2" customWidth="1"/>
    <col min="516" max="516" width="4.28515625" style="2" customWidth="1"/>
    <col min="517" max="519" width="4.140625" style="2" customWidth="1"/>
    <col min="520" max="520" width="5.140625" style="2" customWidth="1"/>
    <col min="521" max="526" width="4.140625" style="2" customWidth="1"/>
    <col min="527" max="527" width="5.42578125" style="2" customWidth="1"/>
    <col min="528" max="528" width="4.140625" style="2" customWidth="1"/>
    <col min="529" max="529" width="4.5703125" style="2" customWidth="1"/>
    <col min="530" max="531" width="4.140625" style="2" customWidth="1"/>
    <col min="532" max="532" width="4.7109375" style="2" customWidth="1"/>
    <col min="533" max="533" width="5.28515625" style="2" customWidth="1"/>
    <col min="534" max="534" width="9" style="2" customWidth="1"/>
    <col min="535" max="535" width="4.42578125" style="2" customWidth="1"/>
    <col min="536" max="536" width="7.85546875" style="2" customWidth="1"/>
    <col min="537" max="537" width="3.7109375" style="2" customWidth="1"/>
    <col min="538" max="538" width="29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6.140625" style="2" customWidth="1"/>
    <col min="772" max="772" width="4.28515625" style="2" customWidth="1"/>
    <col min="773" max="775" width="4.140625" style="2" customWidth="1"/>
    <col min="776" max="776" width="5.140625" style="2" customWidth="1"/>
    <col min="777" max="782" width="4.140625" style="2" customWidth="1"/>
    <col min="783" max="783" width="5.42578125" style="2" customWidth="1"/>
    <col min="784" max="784" width="4.140625" style="2" customWidth="1"/>
    <col min="785" max="785" width="4.5703125" style="2" customWidth="1"/>
    <col min="786" max="787" width="4.140625" style="2" customWidth="1"/>
    <col min="788" max="788" width="4.7109375" style="2" customWidth="1"/>
    <col min="789" max="789" width="5.28515625" style="2" customWidth="1"/>
    <col min="790" max="790" width="9" style="2" customWidth="1"/>
    <col min="791" max="791" width="4.42578125" style="2" customWidth="1"/>
    <col min="792" max="792" width="7.85546875" style="2" customWidth="1"/>
    <col min="793" max="793" width="3.7109375" style="2" customWidth="1"/>
    <col min="794" max="794" width="29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6.140625" style="2" customWidth="1"/>
    <col min="1028" max="1028" width="4.28515625" style="2" customWidth="1"/>
    <col min="1029" max="1031" width="4.140625" style="2" customWidth="1"/>
    <col min="1032" max="1032" width="5.140625" style="2" customWidth="1"/>
    <col min="1033" max="1038" width="4.140625" style="2" customWidth="1"/>
    <col min="1039" max="1039" width="5.42578125" style="2" customWidth="1"/>
    <col min="1040" max="1040" width="4.140625" style="2" customWidth="1"/>
    <col min="1041" max="1041" width="4.5703125" style="2" customWidth="1"/>
    <col min="1042" max="1043" width="4.140625" style="2" customWidth="1"/>
    <col min="1044" max="1044" width="4.7109375" style="2" customWidth="1"/>
    <col min="1045" max="1045" width="5.28515625" style="2" customWidth="1"/>
    <col min="1046" max="1046" width="9" style="2" customWidth="1"/>
    <col min="1047" max="1047" width="4.42578125" style="2" customWidth="1"/>
    <col min="1048" max="1048" width="7.85546875" style="2" customWidth="1"/>
    <col min="1049" max="1049" width="3.7109375" style="2" customWidth="1"/>
    <col min="1050" max="1050" width="29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6.140625" style="2" customWidth="1"/>
    <col min="1284" max="1284" width="4.28515625" style="2" customWidth="1"/>
    <col min="1285" max="1287" width="4.140625" style="2" customWidth="1"/>
    <col min="1288" max="1288" width="5.140625" style="2" customWidth="1"/>
    <col min="1289" max="1294" width="4.140625" style="2" customWidth="1"/>
    <col min="1295" max="1295" width="5.42578125" style="2" customWidth="1"/>
    <col min="1296" max="1296" width="4.140625" style="2" customWidth="1"/>
    <col min="1297" max="1297" width="4.5703125" style="2" customWidth="1"/>
    <col min="1298" max="1299" width="4.140625" style="2" customWidth="1"/>
    <col min="1300" max="1300" width="4.7109375" style="2" customWidth="1"/>
    <col min="1301" max="1301" width="5.28515625" style="2" customWidth="1"/>
    <col min="1302" max="1302" width="9" style="2" customWidth="1"/>
    <col min="1303" max="1303" width="4.42578125" style="2" customWidth="1"/>
    <col min="1304" max="1304" width="7.85546875" style="2" customWidth="1"/>
    <col min="1305" max="1305" width="3.7109375" style="2" customWidth="1"/>
    <col min="1306" max="1306" width="29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6.140625" style="2" customWidth="1"/>
    <col min="1540" max="1540" width="4.28515625" style="2" customWidth="1"/>
    <col min="1541" max="1543" width="4.140625" style="2" customWidth="1"/>
    <col min="1544" max="1544" width="5.140625" style="2" customWidth="1"/>
    <col min="1545" max="1550" width="4.140625" style="2" customWidth="1"/>
    <col min="1551" max="1551" width="5.42578125" style="2" customWidth="1"/>
    <col min="1552" max="1552" width="4.140625" style="2" customWidth="1"/>
    <col min="1553" max="1553" width="4.5703125" style="2" customWidth="1"/>
    <col min="1554" max="1555" width="4.140625" style="2" customWidth="1"/>
    <col min="1556" max="1556" width="4.7109375" style="2" customWidth="1"/>
    <col min="1557" max="1557" width="5.28515625" style="2" customWidth="1"/>
    <col min="1558" max="1558" width="9" style="2" customWidth="1"/>
    <col min="1559" max="1559" width="4.42578125" style="2" customWidth="1"/>
    <col min="1560" max="1560" width="7.85546875" style="2" customWidth="1"/>
    <col min="1561" max="1561" width="3.7109375" style="2" customWidth="1"/>
    <col min="1562" max="1562" width="29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6.140625" style="2" customWidth="1"/>
    <col min="1796" max="1796" width="4.28515625" style="2" customWidth="1"/>
    <col min="1797" max="1799" width="4.140625" style="2" customWidth="1"/>
    <col min="1800" max="1800" width="5.140625" style="2" customWidth="1"/>
    <col min="1801" max="1806" width="4.140625" style="2" customWidth="1"/>
    <col min="1807" max="1807" width="5.42578125" style="2" customWidth="1"/>
    <col min="1808" max="1808" width="4.140625" style="2" customWidth="1"/>
    <col min="1809" max="1809" width="4.5703125" style="2" customWidth="1"/>
    <col min="1810" max="1811" width="4.140625" style="2" customWidth="1"/>
    <col min="1812" max="1812" width="4.7109375" style="2" customWidth="1"/>
    <col min="1813" max="1813" width="5.28515625" style="2" customWidth="1"/>
    <col min="1814" max="1814" width="9" style="2" customWidth="1"/>
    <col min="1815" max="1815" width="4.42578125" style="2" customWidth="1"/>
    <col min="1816" max="1816" width="7.85546875" style="2" customWidth="1"/>
    <col min="1817" max="1817" width="3.7109375" style="2" customWidth="1"/>
    <col min="1818" max="1818" width="29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6.140625" style="2" customWidth="1"/>
    <col min="2052" max="2052" width="4.28515625" style="2" customWidth="1"/>
    <col min="2053" max="2055" width="4.140625" style="2" customWidth="1"/>
    <col min="2056" max="2056" width="5.140625" style="2" customWidth="1"/>
    <col min="2057" max="2062" width="4.140625" style="2" customWidth="1"/>
    <col min="2063" max="2063" width="5.42578125" style="2" customWidth="1"/>
    <col min="2064" max="2064" width="4.140625" style="2" customWidth="1"/>
    <col min="2065" max="2065" width="4.5703125" style="2" customWidth="1"/>
    <col min="2066" max="2067" width="4.140625" style="2" customWidth="1"/>
    <col min="2068" max="2068" width="4.7109375" style="2" customWidth="1"/>
    <col min="2069" max="2069" width="5.28515625" style="2" customWidth="1"/>
    <col min="2070" max="2070" width="9" style="2" customWidth="1"/>
    <col min="2071" max="2071" width="4.42578125" style="2" customWidth="1"/>
    <col min="2072" max="2072" width="7.85546875" style="2" customWidth="1"/>
    <col min="2073" max="2073" width="3.7109375" style="2" customWidth="1"/>
    <col min="2074" max="2074" width="29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6.140625" style="2" customWidth="1"/>
    <col min="2308" max="2308" width="4.28515625" style="2" customWidth="1"/>
    <col min="2309" max="2311" width="4.140625" style="2" customWidth="1"/>
    <col min="2312" max="2312" width="5.140625" style="2" customWidth="1"/>
    <col min="2313" max="2318" width="4.140625" style="2" customWidth="1"/>
    <col min="2319" max="2319" width="5.42578125" style="2" customWidth="1"/>
    <col min="2320" max="2320" width="4.140625" style="2" customWidth="1"/>
    <col min="2321" max="2321" width="4.5703125" style="2" customWidth="1"/>
    <col min="2322" max="2323" width="4.140625" style="2" customWidth="1"/>
    <col min="2324" max="2324" width="4.7109375" style="2" customWidth="1"/>
    <col min="2325" max="2325" width="5.28515625" style="2" customWidth="1"/>
    <col min="2326" max="2326" width="9" style="2" customWidth="1"/>
    <col min="2327" max="2327" width="4.42578125" style="2" customWidth="1"/>
    <col min="2328" max="2328" width="7.85546875" style="2" customWidth="1"/>
    <col min="2329" max="2329" width="3.7109375" style="2" customWidth="1"/>
    <col min="2330" max="2330" width="29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6.140625" style="2" customWidth="1"/>
    <col min="2564" max="2564" width="4.28515625" style="2" customWidth="1"/>
    <col min="2565" max="2567" width="4.140625" style="2" customWidth="1"/>
    <col min="2568" max="2568" width="5.140625" style="2" customWidth="1"/>
    <col min="2569" max="2574" width="4.140625" style="2" customWidth="1"/>
    <col min="2575" max="2575" width="5.42578125" style="2" customWidth="1"/>
    <col min="2576" max="2576" width="4.140625" style="2" customWidth="1"/>
    <col min="2577" max="2577" width="4.5703125" style="2" customWidth="1"/>
    <col min="2578" max="2579" width="4.140625" style="2" customWidth="1"/>
    <col min="2580" max="2580" width="4.7109375" style="2" customWidth="1"/>
    <col min="2581" max="2581" width="5.28515625" style="2" customWidth="1"/>
    <col min="2582" max="2582" width="9" style="2" customWidth="1"/>
    <col min="2583" max="2583" width="4.42578125" style="2" customWidth="1"/>
    <col min="2584" max="2584" width="7.85546875" style="2" customWidth="1"/>
    <col min="2585" max="2585" width="3.7109375" style="2" customWidth="1"/>
    <col min="2586" max="2586" width="29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6.140625" style="2" customWidth="1"/>
    <col min="2820" max="2820" width="4.28515625" style="2" customWidth="1"/>
    <col min="2821" max="2823" width="4.140625" style="2" customWidth="1"/>
    <col min="2824" max="2824" width="5.140625" style="2" customWidth="1"/>
    <col min="2825" max="2830" width="4.140625" style="2" customWidth="1"/>
    <col min="2831" max="2831" width="5.42578125" style="2" customWidth="1"/>
    <col min="2832" max="2832" width="4.140625" style="2" customWidth="1"/>
    <col min="2833" max="2833" width="4.5703125" style="2" customWidth="1"/>
    <col min="2834" max="2835" width="4.140625" style="2" customWidth="1"/>
    <col min="2836" max="2836" width="4.7109375" style="2" customWidth="1"/>
    <col min="2837" max="2837" width="5.28515625" style="2" customWidth="1"/>
    <col min="2838" max="2838" width="9" style="2" customWidth="1"/>
    <col min="2839" max="2839" width="4.42578125" style="2" customWidth="1"/>
    <col min="2840" max="2840" width="7.85546875" style="2" customWidth="1"/>
    <col min="2841" max="2841" width="3.7109375" style="2" customWidth="1"/>
    <col min="2842" max="2842" width="29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6.140625" style="2" customWidth="1"/>
    <col min="3076" max="3076" width="4.28515625" style="2" customWidth="1"/>
    <col min="3077" max="3079" width="4.140625" style="2" customWidth="1"/>
    <col min="3080" max="3080" width="5.140625" style="2" customWidth="1"/>
    <col min="3081" max="3086" width="4.140625" style="2" customWidth="1"/>
    <col min="3087" max="3087" width="5.42578125" style="2" customWidth="1"/>
    <col min="3088" max="3088" width="4.140625" style="2" customWidth="1"/>
    <col min="3089" max="3089" width="4.5703125" style="2" customWidth="1"/>
    <col min="3090" max="3091" width="4.140625" style="2" customWidth="1"/>
    <col min="3092" max="3092" width="4.7109375" style="2" customWidth="1"/>
    <col min="3093" max="3093" width="5.28515625" style="2" customWidth="1"/>
    <col min="3094" max="3094" width="9" style="2" customWidth="1"/>
    <col min="3095" max="3095" width="4.42578125" style="2" customWidth="1"/>
    <col min="3096" max="3096" width="7.85546875" style="2" customWidth="1"/>
    <col min="3097" max="3097" width="3.7109375" style="2" customWidth="1"/>
    <col min="3098" max="3098" width="29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6.140625" style="2" customWidth="1"/>
    <col min="3332" max="3332" width="4.28515625" style="2" customWidth="1"/>
    <col min="3333" max="3335" width="4.140625" style="2" customWidth="1"/>
    <col min="3336" max="3336" width="5.140625" style="2" customWidth="1"/>
    <col min="3337" max="3342" width="4.140625" style="2" customWidth="1"/>
    <col min="3343" max="3343" width="5.42578125" style="2" customWidth="1"/>
    <col min="3344" max="3344" width="4.140625" style="2" customWidth="1"/>
    <col min="3345" max="3345" width="4.5703125" style="2" customWidth="1"/>
    <col min="3346" max="3347" width="4.140625" style="2" customWidth="1"/>
    <col min="3348" max="3348" width="4.7109375" style="2" customWidth="1"/>
    <col min="3349" max="3349" width="5.28515625" style="2" customWidth="1"/>
    <col min="3350" max="3350" width="9" style="2" customWidth="1"/>
    <col min="3351" max="3351" width="4.42578125" style="2" customWidth="1"/>
    <col min="3352" max="3352" width="7.85546875" style="2" customWidth="1"/>
    <col min="3353" max="3353" width="3.7109375" style="2" customWidth="1"/>
    <col min="3354" max="3354" width="29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6.140625" style="2" customWidth="1"/>
    <col min="3588" max="3588" width="4.28515625" style="2" customWidth="1"/>
    <col min="3589" max="3591" width="4.140625" style="2" customWidth="1"/>
    <col min="3592" max="3592" width="5.140625" style="2" customWidth="1"/>
    <col min="3593" max="3598" width="4.140625" style="2" customWidth="1"/>
    <col min="3599" max="3599" width="5.42578125" style="2" customWidth="1"/>
    <col min="3600" max="3600" width="4.140625" style="2" customWidth="1"/>
    <col min="3601" max="3601" width="4.5703125" style="2" customWidth="1"/>
    <col min="3602" max="3603" width="4.140625" style="2" customWidth="1"/>
    <col min="3604" max="3604" width="4.7109375" style="2" customWidth="1"/>
    <col min="3605" max="3605" width="5.28515625" style="2" customWidth="1"/>
    <col min="3606" max="3606" width="9" style="2" customWidth="1"/>
    <col min="3607" max="3607" width="4.42578125" style="2" customWidth="1"/>
    <col min="3608" max="3608" width="7.85546875" style="2" customWidth="1"/>
    <col min="3609" max="3609" width="3.7109375" style="2" customWidth="1"/>
    <col min="3610" max="3610" width="29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6.140625" style="2" customWidth="1"/>
    <col min="3844" max="3844" width="4.28515625" style="2" customWidth="1"/>
    <col min="3845" max="3847" width="4.140625" style="2" customWidth="1"/>
    <col min="3848" max="3848" width="5.140625" style="2" customWidth="1"/>
    <col min="3849" max="3854" width="4.140625" style="2" customWidth="1"/>
    <col min="3855" max="3855" width="5.42578125" style="2" customWidth="1"/>
    <col min="3856" max="3856" width="4.140625" style="2" customWidth="1"/>
    <col min="3857" max="3857" width="4.5703125" style="2" customWidth="1"/>
    <col min="3858" max="3859" width="4.140625" style="2" customWidth="1"/>
    <col min="3860" max="3860" width="4.7109375" style="2" customWidth="1"/>
    <col min="3861" max="3861" width="5.28515625" style="2" customWidth="1"/>
    <col min="3862" max="3862" width="9" style="2" customWidth="1"/>
    <col min="3863" max="3863" width="4.42578125" style="2" customWidth="1"/>
    <col min="3864" max="3864" width="7.85546875" style="2" customWidth="1"/>
    <col min="3865" max="3865" width="3.7109375" style="2" customWidth="1"/>
    <col min="3866" max="3866" width="29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6.140625" style="2" customWidth="1"/>
    <col min="4100" max="4100" width="4.28515625" style="2" customWidth="1"/>
    <col min="4101" max="4103" width="4.140625" style="2" customWidth="1"/>
    <col min="4104" max="4104" width="5.140625" style="2" customWidth="1"/>
    <col min="4105" max="4110" width="4.140625" style="2" customWidth="1"/>
    <col min="4111" max="4111" width="5.42578125" style="2" customWidth="1"/>
    <col min="4112" max="4112" width="4.140625" style="2" customWidth="1"/>
    <col min="4113" max="4113" width="4.5703125" style="2" customWidth="1"/>
    <col min="4114" max="4115" width="4.140625" style="2" customWidth="1"/>
    <col min="4116" max="4116" width="4.7109375" style="2" customWidth="1"/>
    <col min="4117" max="4117" width="5.28515625" style="2" customWidth="1"/>
    <col min="4118" max="4118" width="9" style="2" customWidth="1"/>
    <col min="4119" max="4119" width="4.42578125" style="2" customWidth="1"/>
    <col min="4120" max="4120" width="7.85546875" style="2" customWidth="1"/>
    <col min="4121" max="4121" width="3.7109375" style="2" customWidth="1"/>
    <col min="4122" max="4122" width="29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6.140625" style="2" customWidth="1"/>
    <col min="4356" max="4356" width="4.28515625" style="2" customWidth="1"/>
    <col min="4357" max="4359" width="4.140625" style="2" customWidth="1"/>
    <col min="4360" max="4360" width="5.140625" style="2" customWidth="1"/>
    <col min="4361" max="4366" width="4.140625" style="2" customWidth="1"/>
    <col min="4367" max="4367" width="5.42578125" style="2" customWidth="1"/>
    <col min="4368" max="4368" width="4.140625" style="2" customWidth="1"/>
    <col min="4369" max="4369" width="4.5703125" style="2" customWidth="1"/>
    <col min="4370" max="4371" width="4.140625" style="2" customWidth="1"/>
    <col min="4372" max="4372" width="4.7109375" style="2" customWidth="1"/>
    <col min="4373" max="4373" width="5.28515625" style="2" customWidth="1"/>
    <col min="4374" max="4374" width="9" style="2" customWidth="1"/>
    <col min="4375" max="4375" width="4.42578125" style="2" customWidth="1"/>
    <col min="4376" max="4376" width="7.85546875" style="2" customWidth="1"/>
    <col min="4377" max="4377" width="3.7109375" style="2" customWidth="1"/>
    <col min="4378" max="4378" width="29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6.140625" style="2" customWidth="1"/>
    <col min="4612" max="4612" width="4.28515625" style="2" customWidth="1"/>
    <col min="4613" max="4615" width="4.140625" style="2" customWidth="1"/>
    <col min="4616" max="4616" width="5.140625" style="2" customWidth="1"/>
    <col min="4617" max="4622" width="4.140625" style="2" customWidth="1"/>
    <col min="4623" max="4623" width="5.42578125" style="2" customWidth="1"/>
    <col min="4624" max="4624" width="4.140625" style="2" customWidth="1"/>
    <col min="4625" max="4625" width="4.5703125" style="2" customWidth="1"/>
    <col min="4626" max="4627" width="4.140625" style="2" customWidth="1"/>
    <col min="4628" max="4628" width="4.7109375" style="2" customWidth="1"/>
    <col min="4629" max="4629" width="5.28515625" style="2" customWidth="1"/>
    <col min="4630" max="4630" width="9" style="2" customWidth="1"/>
    <col min="4631" max="4631" width="4.42578125" style="2" customWidth="1"/>
    <col min="4632" max="4632" width="7.85546875" style="2" customWidth="1"/>
    <col min="4633" max="4633" width="3.7109375" style="2" customWidth="1"/>
    <col min="4634" max="4634" width="29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6.140625" style="2" customWidth="1"/>
    <col min="4868" max="4868" width="4.28515625" style="2" customWidth="1"/>
    <col min="4869" max="4871" width="4.140625" style="2" customWidth="1"/>
    <col min="4872" max="4872" width="5.140625" style="2" customWidth="1"/>
    <col min="4873" max="4878" width="4.140625" style="2" customWidth="1"/>
    <col min="4879" max="4879" width="5.42578125" style="2" customWidth="1"/>
    <col min="4880" max="4880" width="4.140625" style="2" customWidth="1"/>
    <col min="4881" max="4881" width="4.5703125" style="2" customWidth="1"/>
    <col min="4882" max="4883" width="4.140625" style="2" customWidth="1"/>
    <col min="4884" max="4884" width="4.7109375" style="2" customWidth="1"/>
    <col min="4885" max="4885" width="5.28515625" style="2" customWidth="1"/>
    <col min="4886" max="4886" width="9" style="2" customWidth="1"/>
    <col min="4887" max="4887" width="4.42578125" style="2" customWidth="1"/>
    <col min="4888" max="4888" width="7.85546875" style="2" customWidth="1"/>
    <col min="4889" max="4889" width="3.7109375" style="2" customWidth="1"/>
    <col min="4890" max="4890" width="29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6.140625" style="2" customWidth="1"/>
    <col min="5124" max="5124" width="4.28515625" style="2" customWidth="1"/>
    <col min="5125" max="5127" width="4.140625" style="2" customWidth="1"/>
    <col min="5128" max="5128" width="5.140625" style="2" customWidth="1"/>
    <col min="5129" max="5134" width="4.140625" style="2" customWidth="1"/>
    <col min="5135" max="5135" width="5.42578125" style="2" customWidth="1"/>
    <col min="5136" max="5136" width="4.140625" style="2" customWidth="1"/>
    <col min="5137" max="5137" width="4.5703125" style="2" customWidth="1"/>
    <col min="5138" max="5139" width="4.140625" style="2" customWidth="1"/>
    <col min="5140" max="5140" width="4.7109375" style="2" customWidth="1"/>
    <col min="5141" max="5141" width="5.28515625" style="2" customWidth="1"/>
    <col min="5142" max="5142" width="9" style="2" customWidth="1"/>
    <col min="5143" max="5143" width="4.42578125" style="2" customWidth="1"/>
    <col min="5144" max="5144" width="7.85546875" style="2" customWidth="1"/>
    <col min="5145" max="5145" width="3.7109375" style="2" customWidth="1"/>
    <col min="5146" max="5146" width="29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6.140625" style="2" customWidth="1"/>
    <col min="5380" max="5380" width="4.28515625" style="2" customWidth="1"/>
    <col min="5381" max="5383" width="4.140625" style="2" customWidth="1"/>
    <col min="5384" max="5384" width="5.140625" style="2" customWidth="1"/>
    <col min="5385" max="5390" width="4.140625" style="2" customWidth="1"/>
    <col min="5391" max="5391" width="5.42578125" style="2" customWidth="1"/>
    <col min="5392" max="5392" width="4.140625" style="2" customWidth="1"/>
    <col min="5393" max="5393" width="4.5703125" style="2" customWidth="1"/>
    <col min="5394" max="5395" width="4.140625" style="2" customWidth="1"/>
    <col min="5396" max="5396" width="4.7109375" style="2" customWidth="1"/>
    <col min="5397" max="5397" width="5.28515625" style="2" customWidth="1"/>
    <col min="5398" max="5398" width="9" style="2" customWidth="1"/>
    <col min="5399" max="5399" width="4.42578125" style="2" customWidth="1"/>
    <col min="5400" max="5400" width="7.85546875" style="2" customWidth="1"/>
    <col min="5401" max="5401" width="3.7109375" style="2" customWidth="1"/>
    <col min="5402" max="5402" width="29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6.140625" style="2" customWidth="1"/>
    <col min="5636" max="5636" width="4.28515625" style="2" customWidth="1"/>
    <col min="5637" max="5639" width="4.140625" style="2" customWidth="1"/>
    <col min="5640" max="5640" width="5.140625" style="2" customWidth="1"/>
    <col min="5641" max="5646" width="4.140625" style="2" customWidth="1"/>
    <col min="5647" max="5647" width="5.42578125" style="2" customWidth="1"/>
    <col min="5648" max="5648" width="4.140625" style="2" customWidth="1"/>
    <col min="5649" max="5649" width="4.5703125" style="2" customWidth="1"/>
    <col min="5650" max="5651" width="4.140625" style="2" customWidth="1"/>
    <col min="5652" max="5652" width="4.7109375" style="2" customWidth="1"/>
    <col min="5653" max="5653" width="5.28515625" style="2" customWidth="1"/>
    <col min="5654" max="5654" width="9" style="2" customWidth="1"/>
    <col min="5655" max="5655" width="4.42578125" style="2" customWidth="1"/>
    <col min="5656" max="5656" width="7.85546875" style="2" customWidth="1"/>
    <col min="5657" max="5657" width="3.7109375" style="2" customWidth="1"/>
    <col min="5658" max="5658" width="29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6.140625" style="2" customWidth="1"/>
    <col min="5892" max="5892" width="4.28515625" style="2" customWidth="1"/>
    <col min="5893" max="5895" width="4.140625" style="2" customWidth="1"/>
    <col min="5896" max="5896" width="5.140625" style="2" customWidth="1"/>
    <col min="5897" max="5902" width="4.140625" style="2" customWidth="1"/>
    <col min="5903" max="5903" width="5.42578125" style="2" customWidth="1"/>
    <col min="5904" max="5904" width="4.140625" style="2" customWidth="1"/>
    <col min="5905" max="5905" width="4.5703125" style="2" customWidth="1"/>
    <col min="5906" max="5907" width="4.140625" style="2" customWidth="1"/>
    <col min="5908" max="5908" width="4.7109375" style="2" customWidth="1"/>
    <col min="5909" max="5909" width="5.28515625" style="2" customWidth="1"/>
    <col min="5910" max="5910" width="9" style="2" customWidth="1"/>
    <col min="5911" max="5911" width="4.42578125" style="2" customWidth="1"/>
    <col min="5912" max="5912" width="7.85546875" style="2" customWidth="1"/>
    <col min="5913" max="5913" width="3.7109375" style="2" customWidth="1"/>
    <col min="5914" max="5914" width="29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6.140625" style="2" customWidth="1"/>
    <col min="6148" max="6148" width="4.28515625" style="2" customWidth="1"/>
    <col min="6149" max="6151" width="4.140625" style="2" customWidth="1"/>
    <col min="6152" max="6152" width="5.140625" style="2" customWidth="1"/>
    <col min="6153" max="6158" width="4.140625" style="2" customWidth="1"/>
    <col min="6159" max="6159" width="5.42578125" style="2" customWidth="1"/>
    <col min="6160" max="6160" width="4.140625" style="2" customWidth="1"/>
    <col min="6161" max="6161" width="4.5703125" style="2" customWidth="1"/>
    <col min="6162" max="6163" width="4.140625" style="2" customWidth="1"/>
    <col min="6164" max="6164" width="4.7109375" style="2" customWidth="1"/>
    <col min="6165" max="6165" width="5.28515625" style="2" customWidth="1"/>
    <col min="6166" max="6166" width="9" style="2" customWidth="1"/>
    <col min="6167" max="6167" width="4.42578125" style="2" customWidth="1"/>
    <col min="6168" max="6168" width="7.85546875" style="2" customWidth="1"/>
    <col min="6169" max="6169" width="3.7109375" style="2" customWidth="1"/>
    <col min="6170" max="6170" width="29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6.140625" style="2" customWidth="1"/>
    <col min="6404" max="6404" width="4.28515625" style="2" customWidth="1"/>
    <col min="6405" max="6407" width="4.140625" style="2" customWidth="1"/>
    <col min="6408" max="6408" width="5.140625" style="2" customWidth="1"/>
    <col min="6409" max="6414" width="4.140625" style="2" customWidth="1"/>
    <col min="6415" max="6415" width="5.42578125" style="2" customWidth="1"/>
    <col min="6416" max="6416" width="4.140625" style="2" customWidth="1"/>
    <col min="6417" max="6417" width="4.5703125" style="2" customWidth="1"/>
    <col min="6418" max="6419" width="4.140625" style="2" customWidth="1"/>
    <col min="6420" max="6420" width="4.7109375" style="2" customWidth="1"/>
    <col min="6421" max="6421" width="5.28515625" style="2" customWidth="1"/>
    <col min="6422" max="6422" width="9" style="2" customWidth="1"/>
    <col min="6423" max="6423" width="4.42578125" style="2" customWidth="1"/>
    <col min="6424" max="6424" width="7.85546875" style="2" customWidth="1"/>
    <col min="6425" max="6425" width="3.7109375" style="2" customWidth="1"/>
    <col min="6426" max="6426" width="29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6.140625" style="2" customWidth="1"/>
    <col min="6660" max="6660" width="4.28515625" style="2" customWidth="1"/>
    <col min="6661" max="6663" width="4.140625" style="2" customWidth="1"/>
    <col min="6664" max="6664" width="5.140625" style="2" customWidth="1"/>
    <col min="6665" max="6670" width="4.140625" style="2" customWidth="1"/>
    <col min="6671" max="6671" width="5.42578125" style="2" customWidth="1"/>
    <col min="6672" max="6672" width="4.140625" style="2" customWidth="1"/>
    <col min="6673" max="6673" width="4.5703125" style="2" customWidth="1"/>
    <col min="6674" max="6675" width="4.140625" style="2" customWidth="1"/>
    <col min="6676" max="6676" width="4.7109375" style="2" customWidth="1"/>
    <col min="6677" max="6677" width="5.28515625" style="2" customWidth="1"/>
    <col min="6678" max="6678" width="9" style="2" customWidth="1"/>
    <col min="6679" max="6679" width="4.42578125" style="2" customWidth="1"/>
    <col min="6680" max="6680" width="7.85546875" style="2" customWidth="1"/>
    <col min="6681" max="6681" width="3.7109375" style="2" customWidth="1"/>
    <col min="6682" max="6682" width="29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6.140625" style="2" customWidth="1"/>
    <col min="6916" max="6916" width="4.28515625" style="2" customWidth="1"/>
    <col min="6917" max="6919" width="4.140625" style="2" customWidth="1"/>
    <col min="6920" max="6920" width="5.140625" style="2" customWidth="1"/>
    <col min="6921" max="6926" width="4.140625" style="2" customWidth="1"/>
    <col min="6927" max="6927" width="5.42578125" style="2" customWidth="1"/>
    <col min="6928" max="6928" width="4.140625" style="2" customWidth="1"/>
    <col min="6929" max="6929" width="4.5703125" style="2" customWidth="1"/>
    <col min="6930" max="6931" width="4.140625" style="2" customWidth="1"/>
    <col min="6932" max="6932" width="4.7109375" style="2" customWidth="1"/>
    <col min="6933" max="6933" width="5.28515625" style="2" customWidth="1"/>
    <col min="6934" max="6934" width="9" style="2" customWidth="1"/>
    <col min="6935" max="6935" width="4.42578125" style="2" customWidth="1"/>
    <col min="6936" max="6936" width="7.85546875" style="2" customWidth="1"/>
    <col min="6937" max="6937" width="3.7109375" style="2" customWidth="1"/>
    <col min="6938" max="6938" width="29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6.140625" style="2" customWidth="1"/>
    <col min="7172" max="7172" width="4.28515625" style="2" customWidth="1"/>
    <col min="7173" max="7175" width="4.140625" style="2" customWidth="1"/>
    <col min="7176" max="7176" width="5.140625" style="2" customWidth="1"/>
    <col min="7177" max="7182" width="4.140625" style="2" customWidth="1"/>
    <col min="7183" max="7183" width="5.42578125" style="2" customWidth="1"/>
    <col min="7184" max="7184" width="4.140625" style="2" customWidth="1"/>
    <col min="7185" max="7185" width="4.5703125" style="2" customWidth="1"/>
    <col min="7186" max="7187" width="4.140625" style="2" customWidth="1"/>
    <col min="7188" max="7188" width="4.7109375" style="2" customWidth="1"/>
    <col min="7189" max="7189" width="5.28515625" style="2" customWidth="1"/>
    <col min="7190" max="7190" width="9" style="2" customWidth="1"/>
    <col min="7191" max="7191" width="4.42578125" style="2" customWidth="1"/>
    <col min="7192" max="7192" width="7.85546875" style="2" customWidth="1"/>
    <col min="7193" max="7193" width="3.7109375" style="2" customWidth="1"/>
    <col min="7194" max="7194" width="29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6.140625" style="2" customWidth="1"/>
    <col min="7428" max="7428" width="4.28515625" style="2" customWidth="1"/>
    <col min="7429" max="7431" width="4.140625" style="2" customWidth="1"/>
    <col min="7432" max="7432" width="5.140625" style="2" customWidth="1"/>
    <col min="7433" max="7438" width="4.140625" style="2" customWidth="1"/>
    <col min="7439" max="7439" width="5.42578125" style="2" customWidth="1"/>
    <col min="7440" max="7440" width="4.140625" style="2" customWidth="1"/>
    <col min="7441" max="7441" width="4.5703125" style="2" customWidth="1"/>
    <col min="7442" max="7443" width="4.140625" style="2" customWidth="1"/>
    <col min="7444" max="7444" width="4.7109375" style="2" customWidth="1"/>
    <col min="7445" max="7445" width="5.28515625" style="2" customWidth="1"/>
    <col min="7446" max="7446" width="9" style="2" customWidth="1"/>
    <col min="7447" max="7447" width="4.42578125" style="2" customWidth="1"/>
    <col min="7448" max="7448" width="7.85546875" style="2" customWidth="1"/>
    <col min="7449" max="7449" width="3.7109375" style="2" customWidth="1"/>
    <col min="7450" max="7450" width="29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6.140625" style="2" customWidth="1"/>
    <col min="7684" max="7684" width="4.28515625" style="2" customWidth="1"/>
    <col min="7685" max="7687" width="4.140625" style="2" customWidth="1"/>
    <col min="7688" max="7688" width="5.140625" style="2" customWidth="1"/>
    <col min="7689" max="7694" width="4.140625" style="2" customWidth="1"/>
    <col min="7695" max="7695" width="5.42578125" style="2" customWidth="1"/>
    <col min="7696" max="7696" width="4.140625" style="2" customWidth="1"/>
    <col min="7697" max="7697" width="4.5703125" style="2" customWidth="1"/>
    <col min="7698" max="7699" width="4.140625" style="2" customWidth="1"/>
    <col min="7700" max="7700" width="4.7109375" style="2" customWidth="1"/>
    <col min="7701" max="7701" width="5.28515625" style="2" customWidth="1"/>
    <col min="7702" max="7702" width="9" style="2" customWidth="1"/>
    <col min="7703" max="7703" width="4.42578125" style="2" customWidth="1"/>
    <col min="7704" max="7704" width="7.85546875" style="2" customWidth="1"/>
    <col min="7705" max="7705" width="3.7109375" style="2" customWidth="1"/>
    <col min="7706" max="7706" width="29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6.140625" style="2" customWidth="1"/>
    <col min="7940" max="7940" width="4.28515625" style="2" customWidth="1"/>
    <col min="7941" max="7943" width="4.140625" style="2" customWidth="1"/>
    <col min="7944" max="7944" width="5.140625" style="2" customWidth="1"/>
    <col min="7945" max="7950" width="4.140625" style="2" customWidth="1"/>
    <col min="7951" max="7951" width="5.42578125" style="2" customWidth="1"/>
    <col min="7952" max="7952" width="4.140625" style="2" customWidth="1"/>
    <col min="7953" max="7953" width="4.5703125" style="2" customWidth="1"/>
    <col min="7954" max="7955" width="4.140625" style="2" customWidth="1"/>
    <col min="7956" max="7956" width="4.7109375" style="2" customWidth="1"/>
    <col min="7957" max="7957" width="5.28515625" style="2" customWidth="1"/>
    <col min="7958" max="7958" width="9" style="2" customWidth="1"/>
    <col min="7959" max="7959" width="4.42578125" style="2" customWidth="1"/>
    <col min="7960" max="7960" width="7.85546875" style="2" customWidth="1"/>
    <col min="7961" max="7961" width="3.7109375" style="2" customWidth="1"/>
    <col min="7962" max="7962" width="29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6.140625" style="2" customWidth="1"/>
    <col min="8196" max="8196" width="4.28515625" style="2" customWidth="1"/>
    <col min="8197" max="8199" width="4.140625" style="2" customWidth="1"/>
    <col min="8200" max="8200" width="5.140625" style="2" customWidth="1"/>
    <col min="8201" max="8206" width="4.140625" style="2" customWidth="1"/>
    <col min="8207" max="8207" width="5.42578125" style="2" customWidth="1"/>
    <col min="8208" max="8208" width="4.140625" style="2" customWidth="1"/>
    <col min="8209" max="8209" width="4.5703125" style="2" customWidth="1"/>
    <col min="8210" max="8211" width="4.140625" style="2" customWidth="1"/>
    <col min="8212" max="8212" width="4.7109375" style="2" customWidth="1"/>
    <col min="8213" max="8213" width="5.28515625" style="2" customWidth="1"/>
    <col min="8214" max="8214" width="9" style="2" customWidth="1"/>
    <col min="8215" max="8215" width="4.42578125" style="2" customWidth="1"/>
    <col min="8216" max="8216" width="7.85546875" style="2" customWidth="1"/>
    <col min="8217" max="8217" width="3.7109375" style="2" customWidth="1"/>
    <col min="8218" max="8218" width="29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6.140625" style="2" customWidth="1"/>
    <col min="8452" max="8452" width="4.28515625" style="2" customWidth="1"/>
    <col min="8453" max="8455" width="4.140625" style="2" customWidth="1"/>
    <col min="8456" max="8456" width="5.140625" style="2" customWidth="1"/>
    <col min="8457" max="8462" width="4.140625" style="2" customWidth="1"/>
    <col min="8463" max="8463" width="5.42578125" style="2" customWidth="1"/>
    <col min="8464" max="8464" width="4.140625" style="2" customWidth="1"/>
    <col min="8465" max="8465" width="4.5703125" style="2" customWidth="1"/>
    <col min="8466" max="8467" width="4.140625" style="2" customWidth="1"/>
    <col min="8468" max="8468" width="4.7109375" style="2" customWidth="1"/>
    <col min="8469" max="8469" width="5.28515625" style="2" customWidth="1"/>
    <col min="8470" max="8470" width="9" style="2" customWidth="1"/>
    <col min="8471" max="8471" width="4.42578125" style="2" customWidth="1"/>
    <col min="8472" max="8472" width="7.85546875" style="2" customWidth="1"/>
    <col min="8473" max="8473" width="3.7109375" style="2" customWidth="1"/>
    <col min="8474" max="8474" width="29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6.140625" style="2" customWidth="1"/>
    <col min="8708" max="8708" width="4.28515625" style="2" customWidth="1"/>
    <col min="8709" max="8711" width="4.140625" style="2" customWidth="1"/>
    <col min="8712" max="8712" width="5.140625" style="2" customWidth="1"/>
    <col min="8713" max="8718" width="4.140625" style="2" customWidth="1"/>
    <col min="8719" max="8719" width="5.42578125" style="2" customWidth="1"/>
    <col min="8720" max="8720" width="4.140625" style="2" customWidth="1"/>
    <col min="8721" max="8721" width="4.5703125" style="2" customWidth="1"/>
    <col min="8722" max="8723" width="4.140625" style="2" customWidth="1"/>
    <col min="8724" max="8724" width="4.7109375" style="2" customWidth="1"/>
    <col min="8725" max="8725" width="5.28515625" style="2" customWidth="1"/>
    <col min="8726" max="8726" width="9" style="2" customWidth="1"/>
    <col min="8727" max="8727" width="4.42578125" style="2" customWidth="1"/>
    <col min="8728" max="8728" width="7.85546875" style="2" customWidth="1"/>
    <col min="8729" max="8729" width="3.7109375" style="2" customWidth="1"/>
    <col min="8730" max="8730" width="29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6.140625" style="2" customWidth="1"/>
    <col min="8964" max="8964" width="4.28515625" style="2" customWidth="1"/>
    <col min="8965" max="8967" width="4.140625" style="2" customWidth="1"/>
    <col min="8968" max="8968" width="5.140625" style="2" customWidth="1"/>
    <col min="8969" max="8974" width="4.140625" style="2" customWidth="1"/>
    <col min="8975" max="8975" width="5.42578125" style="2" customWidth="1"/>
    <col min="8976" max="8976" width="4.140625" style="2" customWidth="1"/>
    <col min="8977" max="8977" width="4.5703125" style="2" customWidth="1"/>
    <col min="8978" max="8979" width="4.140625" style="2" customWidth="1"/>
    <col min="8980" max="8980" width="4.7109375" style="2" customWidth="1"/>
    <col min="8981" max="8981" width="5.28515625" style="2" customWidth="1"/>
    <col min="8982" max="8982" width="9" style="2" customWidth="1"/>
    <col min="8983" max="8983" width="4.42578125" style="2" customWidth="1"/>
    <col min="8984" max="8984" width="7.85546875" style="2" customWidth="1"/>
    <col min="8985" max="8985" width="3.7109375" style="2" customWidth="1"/>
    <col min="8986" max="8986" width="29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6.140625" style="2" customWidth="1"/>
    <col min="9220" max="9220" width="4.28515625" style="2" customWidth="1"/>
    <col min="9221" max="9223" width="4.140625" style="2" customWidth="1"/>
    <col min="9224" max="9224" width="5.140625" style="2" customWidth="1"/>
    <col min="9225" max="9230" width="4.140625" style="2" customWidth="1"/>
    <col min="9231" max="9231" width="5.42578125" style="2" customWidth="1"/>
    <col min="9232" max="9232" width="4.140625" style="2" customWidth="1"/>
    <col min="9233" max="9233" width="4.5703125" style="2" customWidth="1"/>
    <col min="9234" max="9235" width="4.140625" style="2" customWidth="1"/>
    <col min="9236" max="9236" width="4.7109375" style="2" customWidth="1"/>
    <col min="9237" max="9237" width="5.28515625" style="2" customWidth="1"/>
    <col min="9238" max="9238" width="9" style="2" customWidth="1"/>
    <col min="9239" max="9239" width="4.42578125" style="2" customWidth="1"/>
    <col min="9240" max="9240" width="7.85546875" style="2" customWidth="1"/>
    <col min="9241" max="9241" width="3.7109375" style="2" customWidth="1"/>
    <col min="9242" max="9242" width="29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6.140625" style="2" customWidth="1"/>
    <col min="9476" max="9476" width="4.28515625" style="2" customWidth="1"/>
    <col min="9477" max="9479" width="4.140625" style="2" customWidth="1"/>
    <col min="9480" max="9480" width="5.140625" style="2" customWidth="1"/>
    <col min="9481" max="9486" width="4.140625" style="2" customWidth="1"/>
    <col min="9487" max="9487" width="5.42578125" style="2" customWidth="1"/>
    <col min="9488" max="9488" width="4.140625" style="2" customWidth="1"/>
    <col min="9489" max="9489" width="4.5703125" style="2" customWidth="1"/>
    <col min="9490" max="9491" width="4.140625" style="2" customWidth="1"/>
    <col min="9492" max="9492" width="4.7109375" style="2" customWidth="1"/>
    <col min="9493" max="9493" width="5.28515625" style="2" customWidth="1"/>
    <col min="9494" max="9494" width="9" style="2" customWidth="1"/>
    <col min="9495" max="9495" width="4.42578125" style="2" customWidth="1"/>
    <col min="9496" max="9496" width="7.85546875" style="2" customWidth="1"/>
    <col min="9497" max="9497" width="3.7109375" style="2" customWidth="1"/>
    <col min="9498" max="9498" width="29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6.140625" style="2" customWidth="1"/>
    <col min="9732" max="9732" width="4.28515625" style="2" customWidth="1"/>
    <col min="9733" max="9735" width="4.140625" style="2" customWidth="1"/>
    <col min="9736" max="9736" width="5.140625" style="2" customWidth="1"/>
    <col min="9737" max="9742" width="4.140625" style="2" customWidth="1"/>
    <col min="9743" max="9743" width="5.42578125" style="2" customWidth="1"/>
    <col min="9744" max="9744" width="4.140625" style="2" customWidth="1"/>
    <col min="9745" max="9745" width="4.5703125" style="2" customWidth="1"/>
    <col min="9746" max="9747" width="4.140625" style="2" customWidth="1"/>
    <col min="9748" max="9748" width="4.7109375" style="2" customWidth="1"/>
    <col min="9749" max="9749" width="5.28515625" style="2" customWidth="1"/>
    <col min="9750" max="9750" width="9" style="2" customWidth="1"/>
    <col min="9751" max="9751" width="4.42578125" style="2" customWidth="1"/>
    <col min="9752" max="9752" width="7.85546875" style="2" customWidth="1"/>
    <col min="9753" max="9753" width="3.7109375" style="2" customWidth="1"/>
    <col min="9754" max="9754" width="29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6.140625" style="2" customWidth="1"/>
    <col min="9988" max="9988" width="4.28515625" style="2" customWidth="1"/>
    <col min="9989" max="9991" width="4.140625" style="2" customWidth="1"/>
    <col min="9992" max="9992" width="5.140625" style="2" customWidth="1"/>
    <col min="9993" max="9998" width="4.140625" style="2" customWidth="1"/>
    <col min="9999" max="9999" width="5.42578125" style="2" customWidth="1"/>
    <col min="10000" max="10000" width="4.140625" style="2" customWidth="1"/>
    <col min="10001" max="10001" width="4.5703125" style="2" customWidth="1"/>
    <col min="10002" max="10003" width="4.140625" style="2" customWidth="1"/>
    <col min="10004" max="10004" width="4.7109375" style="2" customWidth="1"/>
    <col min="10005" max="10005" width="5.28515625" style="2" customWidth="1"/>
    <col min="10006" max="10006" width="9" style="2" customWidth="1"/>
    <col min="10007" max="10007" width="4.42578125" style="2" customWidth="1"/>
    <col min="10008" max="10008" width="7.85546875" style="2" customWidth="1"/>
    <col min="10009" max="10009" width="3.7109375" style="2" customWidth="1"/>
    <col min="10010" max="10010" width="29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6.140625" style="2" customWidth="1"/>
    <col min="10244" max="10244" width="4.28515625" style="2" customWidth="1"/>
    <col min="10245" max="10247" width="4.140625" style="2" customWidth="1"/>
    <col min="10248" max="10248" width="5.140625" style="2" customWidth="1"/>
    <col min="10249" max="10254" width="4.140625" style="2" customWidth="1"/>
    <col min="10255" max="10255" width="5.42578125" style="2" customWidth="1"/>
    <col min="10256" max="10256" width="4.140625" style="2" customWidth="1"/>
    <col min="10257" max="10257" width="4.5703125" style="2" customWidth="1"/>
    <col min="10258" max="10259" width="4.140625" style="2" customWidth="1"/>
    <col min="10260" max="10260" width="4.7109375" style="2" customWidth="1"/>
    <col min="10261" max="10261" width="5.28515625" style="2" customWidth="1"/>
    <col min="10262" max="10262" width="9" style="2" customWidth="1"/>
    <col min="10263" max="10263" width="4.42578125" style="2" customWidth="1"/>
    <col min="10264" max="10264" width="7.85546875" style="2" customWidth="1"/>
    <col min="10265" max="10265" width="3.7109375" style="2" customWidth="1"/>
    <col min="10266" max="10266" width="29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6.140625" style="2" customWidth="1"/>
    <col min="10500" max="10500" width="4.28515625" style="2" customWidth="1"/>
    <col min="10501" max="10503" width="4.140625" style="2" customWidth="1"/>
    <col min="10504" max="10504" width="5.140625" style="2" customWidth="1"/>
    <col min="10505" max="10510" width="4.140625" style="2" customWidth="1"/>
    <col min="10511" max="10511" width="5.42578125" style="2" customWidth="1"/>
    <col min="10512" max="10512" width="4.140625" style="2" customWidth="1"/>
    <col min="10513" max="10513" width="4.5703125" style="2" customWidth="1"/>
    <col min="10514" max="10515" width="4.140625" style="2" customWidth="1"/>
    <col min="10516" max="10516" width="4.7109375" style="2" customWidth="1"/>
    <col min="10517" max="10517" width="5.28515625" style="2" customWidth="1"/>
    <col min="10518" max="10518" width="9" style="2" customWidth="1"/>
    <col min="10519" max="10519" width="4.42578125" style="2" customWidth="1"/>
    <col min="10520" max="10520" width="7.85546875" style="2" customWidth="1"/>
    <col min="10521" max="10521" width="3.7109375" style="2" customWidth="1"/>
    <col min="10522" max="10522" width="29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6.140625" style="2" customWidth="1"/>
    <col min="10756" max="10756" width="4.28515625" style="2" customWidth="1"/>
    <col min="10757" max="10759" width="4.140625" style="2" customWidth="1"/>
    <col min="10760" max="10760" width="5.140625" style="2" customWidth="1"/>
    <col min="10761" max="10766" width="4.140625" style="2" customWidth="1"/>
    <col min="10767" max="10767" width="5.42578125" style="2" customWidth="1"/>
    <col min="10768" max="10768" width="4.140625" style="2" customWidth="1"/>
    <col min="10769" max="10769" width="4.5703125" style="2" customWidth="1"/>
    <col min="10770" max="10771" width="4.140625" style="2" customWidth="1"/>
    <col min="10772" max="10772" width="4.7109375" style="2" customWidth="1"/>
    <col min="10773" max="10773" width="5.28515625" style="2" customWidth="1"/>
    <col min="10774" max="10774" width="9" style="2" customWidth="1"/>
    <col min="10775" max="10775" width="4.42578125" style="2" customWidth="1"/>
    <col min="10776" max="10776" width="7.85546875" style="2" customWidth="1"/>
    <col min="10777" max="10777" width="3.7109375" style="2" customWidth="1"/>
    <col min="10778" max="10778" width="29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6.140625" style="2" customWidth="1"/>
    <col min="11012" max="11012" width="4.28515625" style="2" customWidth="1"/>
    <col min="11013" max="11015" width="4.140625" style="2" customWidth="1"/>
    <col min="11016" max="11016" width="5.140625" style="2" customWidth="1"/>
    <col min="11017" max="11022" width="4.140625" style="2" customWidth="1"/>
    <col min="11023" max="11023" width="5.42578125" style="2" customWidth="1"/>
    <col min="11024" max="11024" width="4.140625" style="2" customWidth="1"/>
    <col min="11025" max="11025" width="4.5703125" style="2" customWidth="1"/>
    <col min="11026" max="11027" width="4.140625" style="2" customWidth="1"/>
    <col min="11028" max="11028" width="4.7109375" style="2" customWidth="1"/>
    <col min="11029" max="11029" width="5.28515625" style="2" customWidth="1"/>
    <col min="11030" max="11030" width="9" style="2" customWidth="1"/>
    <col min="11031" max="11031" width="4.42578125" style="2" customWidth="1"/>
    <col min="11032" max="11032" width="7.85546875" style="2" customWidth="1"/>
    <col min="11033" max="11033" width="3.7109375" style="2" customWidth="1"/>
    <col min="11034" max="11034" width="29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6.140625" style="2" customWidth="1"/>
    <col min="11268" max="11268" width="4.28515625" style="2" customWidth="1"/>
    <col min="11269" max="11271" width="4.140625" style="2" customWidth="1"/>
    <col min="11272" max="11272" width="5.140625" style="2" customWidth="1"/>
    <col min="11273" max="11278" width="4.140625" style="2" customWidth="1"/>
    <col min="11279" max="11279" width="5.42578125" style="2" customWidth="1"/>
    <col min="11280" max="11280" width="4.140625" style="2" customWidth="1"/>
    <col min="11281" max="11281" width="4.5703125" style="2" customWidth="1"/>
    <col min="11282" max="11283" width="4.140625" style="2" customWidth="1"/>
    <col min="11284" max="11284" width="4.7109375" style="2" customWidth="1"/>
    <col min="11285" max="11285" width="5.28515625" style="2" customWidth="1"/>
    <col min="11286" max="11286" width="9" style="2" customWidth="1"/>
    <col min="11287" max="11287" width="4.42578125" style="2" customWidth="1"/>
    <col min="11288" max="11288" width="7.85546875" style="2" customWidth="1"/>
    <col min="11289" max="11289" width="3.7109375" style="2" customWidth="1"/>
    <col min="11290" max="11290" width="29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6.140625" style="2" customWidth="1"/>
    <col min="11524" max="11524" width="4.28515625" style="2" customWidth="1"/>
    <col min="11525" max="11527" width="4.140625" style="2" customWidth="1"/>
    <col min="11528" max="11528" width="5.140625" style="2" customWidth="1"/>
    <col min="11529" max="11534" width="4.140625" style="2" customWidth="1"/>
    <col min="11535" max="11535" width="5.42578125" style="2" customWidth="1"/>
    <col min="11536" max="11536" width="4.140625" style="2" customWidth="1"/>
    <col min="11537" max="11537" width="4.5703125" style="2" customWidth="1"/>
    <col min="11538" max="11539" width="4.140625" style="2" customWidth="1"/>
    <col min="11540" max="11540" width="4.7109375" style="2" customWidth="1"/>
    <col min="11541" max="11541" width="5.28515625" style="2" customWidth="1"/>
    <col min="11542" max="11542" width="9" style="2" customWidth="1"/>
    <col min="11543" max="11543" width="4.42578125" style="2" customWidth="1"/>
    <col min="11544" max="11544" width="7.85546875" style="2" customWidth="1"/>
    <col min="11545" max="11545" width="3.7109375" style="2" customWidth="1"/>
    <col min="11546" max="11546" width="29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6.140625" style="2" customWidth="1"/>
    <col min="11780" max="11780" width="4.28515625" style="2" customWidth="1"/>
    <col min="11781" max="11783" width="4.140625" style="2" customWidth="1"/>
    <col min="11784" max="11784" width="5.140625" style="2" customWidth="1"/>
    <col min="11785" max="11790" width="4.140625" style="2" customWidth="1"/>
    <col min="11791" max="11791" width="5.42578125" style="2" customWidth="1"/>
    <col min="11792" max="11792" width="4.140625" style="2" customWidth="1"/>
    <col min="11793" max="11793" width="4.5703125" style="2" customWidth="1"/>
    <col min="11794" max="11795" width="4.140625" style="2" customWidth="1"/>
    <col min="11796" max="11796" width="4.7109375" style="2" customWidth="1"/>
    <col min="11797" max="11797" width="5.28515625" style="2" customWidth="1"/>
    <col min="11798" max="11798" width="9" style="2" customWidth="1"/>
    <col min="11799" max="11799" width="4.42578125" style="2" customWidth="1"/>
    <col min="11800" max="11800" width="7.85546875" style="2" customWidth="1"/>
    <col min="11801" max="11801" width="3.7109375" style="2" customWidth="1"/>
    <col min="11802" max="11802" width="29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6.140625" style="2" customWidth="1"/>
    <col min="12036" max="12036" width="4.28515625" style="2" customWidth="1"/>
    <col min="12037" max="12039" width="4.140625" style="2" customWidth="1"/>
    <col min="12040" max="12040" width="5.140625" style="2" customWidth="1"/>
    <col min="12041" max="12046" width="4.140625" style="2" customWidth="1"/>
    <col min="12047" max="12047" width="5.42578125" style="2" customWidth="1"/>
    <col min="12048" max="12048" width="4.140625" style="2" customWidth="1"/>
    <col min="12049" max="12049" width="4.5703125" style="2" customWidth="1"/>
    <col min="12050" max="12051" width="4.140625" style="2" customWidth="1"/>
    <col min="12052" max="12052" width="4.7109375" style="2" customWidth="1"/>
    <col min="12053" max="12053" width="5.28515625" style="2" customWidth="1"/>
    <col min="12054" max="12054" width="9" style="2" customWidth="1"/>
    <col min="12055" max="12055" width="4.42578125" style="2" customWidth="1"/>
    <col min="12056" max="12056" width="7.85546875" style="2" customWidth="1"/>
    <col min="12057" max="12057" width="3.7109375" style="2" customWidth="1"/>
    <col min="12058" max="12058" width="29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6.140625" style="2" customWidth="1"/>
    <col min="12292" max="12292" width="4.28515625" style="2" customWidth="1"/>
    <col min="12293" max="12295" width="4.140625" style="2" customWidth="1"/>
    <col min="12296" max="12296" width="5.140625" style="2" customWidth="1"/>
    <col min="12297" max="12302" width="4.140625" style="2" customWidth="1"/>
    <col min="12303" max="12303" width="5.42578125" style="2" customWidth="1"/>
    <col min="12304" max="12304" width="4.140625" style="2" customWidth="1"/>
    <col min="12305" max="12305" width="4.5703125" style="2" customWidth="1"/>
    <col min="12306" max="12307" width="4.140625" style="2" customWidth="1"/>
    <col min="12308" max="12308" width="4.7109375" style="2" customWidth="1"/>
    <col min="12309" max="12309" width="5.28515625" style="2" customWidth="1"/>
    <col min="12310" max="12310" width="9" style="2" customWidth="1"/>
    <col min="12311" max="12311" width="4.42578125" style="2" customWidth="1"/>
    <col min="12312" max="12312" width="7.85546875" style="2" customWidth="1"/>
    <col min="12313" max="12313" width="3.7109375" style="2" customWidth="1"/>
    <col min="12314" max="12314" width="29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6.140625" style="2" customWidth="1"/>
    <col min="12548" max="12548" width="4.28515625" style="2" customWidth="1"/>
    <col min="12549" max="12551" width="4.140625" style="2" customWidth="1"/>
    <col min="12552" max="12552" width="5.140625" style="2" customWidth="1"/>
    <col min="12553" max="12558" width="4.140625" style="2" customWidth="1"/>
    <col min="12559" max="12559" width="5.42578125" style="2" customWidth="1"/>
    <col min="12560" max="12560" width="4.140625" style="2" customWidth="1"/>
    <col min="12561" max="12561" width="4.5703125" style="2" customWidth="1"/>
    <col min="12562" max="12563" width="4.140625" style="2" customWidth="1"/>
    <col min="12564" max="12564" width="4.7109375" style="2" customWidth="1"/>
    <col min="12565" max="12565" width="5.28515625" style="2" customWidth="1"/>
    <col min="12566" max="12566" width="9" style="2" customWidth="1"/>
    <col min="12567" max="12567" width="4.42578125" style="2" customWidth="1"/>
    <col min="12568" max="12568" width="7.85546875" style="2" customWidth="1"/>
    <col min="12569" max="12569" width="3.7109375" style="2" customWidth="1"/>
    <col min="12570" max="12570" width="29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6.140625" style="2" customWidth="1"/>
    <col min="12804" max="12804" width="4.28515625" style="2" customWidth="1"/>
    <col min="12805" max="12807" width="4.140625" style="2" customWidth="1"/>
    <col min="12808" max="12808" width="5.140625" style="2" customWidth="1"/>
    <col min="12809" max="12814" width="4.140625" style="2" customWidth="1"/>
    <col min="12815" max="12815" width="5.42578125" style="2" customWidth="1"/>
    <col min="12816" max="12816" width="4.140625" style="2" customWidth="1"/>
    <col min="12817" max="12817" width="4.5703125" style="2" customWidth="1"/>
    <col min="12818" max="12819" width="4.140625" style="2" customWidth="1"/>
    <col min="12820" max="12820" width="4.7109375" style="2" customWidth="1"/>
    <col min="12821" max="12821" width="5.28515625" style="2" customWidth="1"/>
    <col min="12822" max="12822" width="9" style="2" customWidth="1"/>
    <col min="12823" max="12823" width="4.42578125" style="2" customWidth="1"/>
    <col min="12824" max="12824" width="7.85546875" style="2" customWidth="1"/>
    <col min="12825" max="12825" width="3.7109375" style="2" customWidth="1"/>
    <col min="12826" max="12826" width="29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6.140625" style="2" customWidth="1"/>
    <col min="13060" max="13060" width="4.28515625" style="2" customWidth="1"/>
    <col min="13061" max="13063" width="4.140625" style="2" customWidth="1"/>
    <col min="13064" max="13064" width="5.140625" style="2" customWidth="1"/>
    <col min="13065" max="13070" width="4.140625" style="2" customWidth="1"/>
    <col min="13071" max="13071" width="5.42578125" style="2" customWidth="1"/>
    <col min="13072" max="13072" width="4.140625" style="2" customWidth="1"/>
    <col min="13073" max="13073" width="4.5703125" style="2" customWidth="1"/>
    <col min="13074" max="13075" width="4.140625" style="2" customWidth="1"/>
    <col min="13076" max="13076" width="4.7109375" style="2" customWidth="1"/>
    <col min="13077" max="13077" width="5.28515625" style="2" customWidth="1"/>
    <col min="13078" max="13078" width="9" style="2" customWidth="1"/>
    <col min="13079" max="13079" width="4.42578125" style="2" customWidth="1"/>
    <col min="13080" max="13080" width="7.85546875" style="2" customWidth="1"/>
    <col min="13081" max="13081" width="3.7109375" style="2" customWidth="1"/>
    <col min="13082" max="13082" width="29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6.140625" style="2" customWidth="1"/>
    <col min="13316" max="13316" width="4.28515625" style="2" customWidth="1"/>
    <col min="13317" max="13319" width="4.140625" style="2" customWidth="1"/>
    <col min="13320" max="13320" width="5.140625" style="2" customWidth="1"/>
    <col min="13321" max="13326" width="4.140625" style="2" customWidth="1"/>
    <col min="13327" max="13327" width="5.42578125" style="2" customWidth="1"/>
    <col min="13328" max="13328" width="4.140625" style="2" customWidth="1"/>
    <col min="13329" max="13329" width="4.5703125" style="2" customWidth="1"/>
    <col min="13330" max="13331" width="4.140625" style="2" customWidth="1"/>
    <col min="13332" max="13332" width="4.7109375" style="2" customWidth="1"/>
    <col min="13333" max="13333" width="5.28515625" style="2" customWidth="1"/>
    <col min="13334" max="13334" width="9" style="2" customWidth="1"/>
    <col min="13335" max="13335" width="4.42578125" style="2" customWidth="1"/>
    <col min="13336" max="13336" width="7.85546875" style="2" customWidth="1"/>
    <col min="13337" max="13337" width="3.7109375" style="2" customWidth="1"/>
    <col min="13338" max="13338" width="29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6.140625" style="2" customWidth="1"/>
    <col min="13572" max="13572" width="4.28515625" style="2" customWidth="1"/>
    <col min="13573" max="13575" width="4.140625" style="2" customWidth="1"/>
    <col min="13576" max="13576" width="5.140625" style="2" customWidth="1"/>
    <col min="13577" max="13582" width="4.140625" style="2" customWidth="1"/>
    <col min="13583" max="13583" width="5.42578125" style="2" customWidth="1"/>
    <col min="13584" max="13584" width="4.140625" style="2" customWidth="1"/>
    <col min="13585" max="13585" width="4.5703125" style="2" customWidth="1"/>
    <col min="13586" max="13587" width="4.140625" style="2" customWidth="1"/>
    <col min="13588" max="13588" width="4.7109375" style="2" customWidth="1"/>
    <col min="13589" max="13589" width="5.28515625" style="2" customWidth="1"/>
    <col min="13590" max="13590" width="9" style="2" customWidth="1"/>
    <col min="13591" max="13591" width="4.42578125" style="2" customWidth="1"/>
    <col min="13592" max="13592" width="7.85546875" style="2" customWidth="1"/>
    <col min="13593" max="13593" width="3.7109375" style="2" customWidth="1"/>
    <col min="13594" max="13594" width="29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6.140625" style="2" customWidth="1"/>
    <col min="13828" max="13828" width="4.28515625" style="2" customWidth="1"/>
    <col min="13829" max="13831" width="4.140625" style="2" customWidth="1"/>
    <col min="13832" max="13832" width="5.140625" style="2" customWidth="1"/>
    <col min="13833" max="13838" width="4.140625" style="2" customWidth="1"/>
    <col min="13839" max="13839" width="5.42578125" style="2" customWidth="1"/>
    <col min="13840" max="13840" width="4.140625" style="2" customWidth="1"/>
    <col min="13841" max="13841" width="4.5703125" style="2" customWidth="1"/>
    <col min="13842" max="13843" width="4.140625" style="2" customWidth="1"/>
    <col min="13844" max="13844" width="4.7109375" style="2" customWidth="1"/>
    <col min="13845" max="13845" width="5.28515625" style="2" customWidth="1"/>
    <col min="13846" max="13846" width="9" style="2" customWidth="1"/>
    <col min="13847" max="13847" width="4.42578125" style="2" customWidth="1"/>
    <col min="13848" max="13848" width="7.85546875" style="2" customWidth="1"/>
    <col min="13849" max="13849" width="3.7109375" style="2" customWidth="1"/>
    <col min="13850" max="13850" width="29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6.140625" style="2" customWidth="1"/>
    <col min="14084" max="14084" width="4.28515625" style="2" customWidth="1"/>
    <col min="14085" max="14087" width="4.140625" style="2" customWidth="1"/>
    <col min="14088" max="14088" width="5.140625" style="2" customWidth="1"/>
    <col min="14089" max="14094" width="4.140625" style="2" customWidth="1"/>
    <col min="14095" max="14095" width="5.42578125" style="2" customWidth="1"/>
    <col min="14096" max="14096" width="4.140625" style="2" customWidth="1"/>
    <col min="14097" max="14097" width="4.5703125" style="2" customWidth="1"/>
    <col min="14098" max="14099" width="4.140625" style="2" customWidth="1"/>
    <col min="14100" max="14100" width="4.7109375" style="2" customWidth="1"/>
    <col min="14101" max="14101" width="5.28515625" style="2" customWidth="1"/>
    <col min="14102" max="14102" width="9" style="2" customWidth="1"/>
    <col min="14103" max="14103" width="4.42578125" style="2" customWidth="1"/>
    <col min="14104" max="14104" width="7.85546875" style="2" customWidth="1"/>
    <col min="14105" max="14105" width="3.7109375" style="2" customWidth="1"/>
    <col min="14106" max="14106" width="29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6.140625" style="2" customWidth="1"/>
    <col min="14340" max="14340" width="4.28515625" style="2" customWidth="1"/>
    <col min="14341" max="14343" width="4.140625" style="2" customWidth="1"/>
    <col min="14344" max="14344" width="5.140625" style="2" customWidth="1"/>
    <col min="14345" max="14350" width="4.140625" style="2" customWidth="1"/>
    <col min="14351" max="14351" width="5.42578125" style="2" customWidth="1"/>
    <col min="14352" max="14352" width="4.140625" style="2" customWidth="1"/>
    <col min="14353" max="14353" width="4.5703125" style="2" customWidth="1"/>
    <col min="14354" max="14355" width="4.140625" style="2" customWidth="1"/>
    <col min="14356" max="14356" width="4.7109375" style="2" customWidth="1"/>
    <col min="14357" max="14357" width="5.28515625" style="2" customWidth="1"/>
    <col min="14358" max="14358" width="9" style="2" customWidth="1"/>
    <col min="14359" max="14359" width="4.42578125" style="2" customWidth="1"/>
    <col min="14360" max="14360" width="7.85546875" style="2" customWidth="1"/>
    <col min="14361" max="14361" width="3.7109375" style="2" customWidth="1"/>
    <col min="14362" max="14362" width="29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6.140625" style="2" customWidth="1"/>
    <col min="14596" max="14596" width="4.28515625" style="2" customWidth="1"/>
    <col min="14597" max="14599" width="4.140625" style="2" customWidth="1"/>
    <col min="14600" max="14600" width="5.140625" style="2" customWidth="1"/>
    <col min="14601" max="14606" width="4.140625" style="2" customWidth="1"/>
    <col min="14607" max="14607" width="5.42578125" style="2" customWidth="1"/>
    <col min="14608" max="14608" width="4.140625" style="2" customWidth="1"/>
    <col min="14609" max="14609" width="4.5703125" style="2" customWidth="1"/>
    <col min="14610" max="14611" width="4.140625" style="2" customWidth="1"/>
    <col min="14612" max="14612" width="4.7109375" style="2" customWidth="1"/>
    <col min="14613" max="14613" width="5.28515625" style="2" customWidth="1"/>
    <col min="14614" max="14614" width="9" style="2" customWidth="1"/>
    <col min="14615" max="14615" width="4.42578125" style="2" customWidth="1"/>
    <col min="14616" max="14616" width="7.85546875" style="2" customWidth="1"/>
    <col min="14617" max="14617" width="3.7109375" style="2" customWidth="1"/>
    <col min="14618" max="14618" width="29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6.140625" style="2" customWidth="1"/>
    <col min="14852" max="14852" width="4.28515625" style="2" customWidth="1"/>
    <col min="14853" max="14855" width="4.140625" style="2" customWidth="1"/>
    <col min="14856" max="14856" width="5.140625" style="2" customWidth="1"/>
    <col min="14857" max="14862" width="4.140625" style="2" customWidth="1"/>
    <col min="14863" max="14863" width="5.42578125" style="2" customWidth="1"/>
    <col min="14864" max="14864" width="4.140625" style="2" customWidth="1"/>
    <col min="14865" max="14865" width="4.5703125" style="2" customWidth="1"/>
    <col min="14866" max="14867" width="4.140625" style="2" customWidth="1"/>
    <col min="14868" max="14868" width="4.7109375" style="2" customWidth="1"/>
    <col min="14869" max="14869" width="5.28515625" style="2" customWidth="1"/>
    <col min="14870" max="14870" width="9" style="2" customWidth="1"/>
    <col min="14871" max="14871" width="4.42578125" style="2" customWidth="1"/>
    <col min="14872" max="14872" width="7.85546875" style="2" customWidth="1"/>
    <col min="14873" max="14873" width="3.7109375" style="2" customWidth="1"/>
    <col min="14874" max="14874" width="29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6.140625" style="2" customWidth="1"/>
    <col min="15108" max="15108" width="4.28515625" style="2" customWidth="1"/>
    <col min="15109" max="15111" width="4.140625" style="2" customWidth="1"/>
    <col min="15112" max="15112" width="5.140625" style="2" customWidth="1"/>
    <col min="15113" max="15118" width="4.140625" style="2" customWidth="1"/>
    <col min="15119" max="15119" width="5.42578125" style="2" customWidth="1"/>
    <col min="15120" max="15120" width="4.140625" style="2" customWidth="1"/>
    <col min="15121" max="15121" width="4.5703125" style="2" customWidth="1"/>
    <col min="15122" max="15123" width="4.140625" style="2" customWidth="1"/>
    <col min="15124" max="15124" width="4.7109375" style="2" customWidth="1"/>
    <col min="15125" max="15125" width="5.28515625" style="2" customWidth="1"/>
    <col min="15126" max="15126" width="9" style="2" customWidth="1"/>
    <col min="15127" max="15127" width="4.42578125" style="2" customWidth="1"/>
    <col min="15128" max="15128" width="7.85546875" style="2" customWidth="1"/>
    <col min="15129" max="15129" width="3.7109375" style="2" customWidth="1"/>
    <col min="15130" max="15130" width="29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6.140625" style="2" customWidth="1"/>
    <col min="15364" max="15364" width="4.28515625" style="2" customWidth="1"/>
    <col min="15365" max="15367" width="4.140625" style="2" customWidth="1"/>
    <col min="15368" max="15368" width="5.140625" style="2" customWidth="1"/>
    <col min="15369" max="15374" width="4.140625" style="2" customWidth="1"/>
    <col min="15375" max="15375" width="5.42578125" style="2" customWidth="1"/>
    <col min="15376" max="15376" width="4.140625" style="2" customWidth="1"/>
    <col min="15377" max="15377" width="4.5703125" style="2" customWidth="1"/>
    <col min="15378" max="15379" width="4.140625" style="2" customWidth="1"/>
    <col min="15380" max="15380" width="4.7109375" style="2" customWidth="1"/>
    <col min="15381" max="15381" width="5.28515625" style="2" customWidth="1"/>
    <col min="15382" max="15382" width="9" style="2" customWidth="1"/>
    <col min="15383" max="15383" width="4.42578125" style="2" customWidth="1"/>
    <col min="15384" max="15384" width="7.85546875" style="2" customWidth="1"/>
    <col min="15385" max="15385" width="3.7109375" style="2" customWidth="1"/>
    <col min="15386" max="15386" width="29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6.140625" style="2" customWidth="1"/>
    <col min="15620" max="15620" width="4.28515625" style="2" customWidth="1"/>
    <col min="15621" max="15623" width="4.140625" style="2" customWidth="1"/>
    <col min="15624" max="15624" width="5.140625" style="2" customWidth="1"/>
    <col min="15625" max="15630" width="4.140625" style="2" customWidth="1"/>
    <col min="15631" max="15631" width="5.42578125" style="2" customWidth="1"/>
    <col min="15632" max="15632" width="4.140625" style="2" customWidth="1"/>
    <col min="15633" max="15633" width="4.5703125" style="2" customWidth="1"/>
    <col min="15634" max="15635" width="4.140625" style="2" customWidth="1"/>
    <col min="15636" max="15636" width="4.7109375" style="2" customWidth="1"/>
    <col min="15637" max="15637" width="5.28515625" style="2" customWidth="1"/>
    <col min="15638" max="15638" width="9" style="2" customWidth="1"/>
    <col min="15639" max="15639" width="4.42578125" style="2" customWidth="1"/>
    <col min="15640" max="15640" width="7.85546875" style="2" customWidth="1"/>
    <col min="15641" max="15641" width="3.7109375" style="2" customWidth="1"/>
    <col min="15642" max="15642" width="29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6.140625" style="2" customWidth="1"/>
    <col min="15876" max="15876" width="4.28515625" style="2" customWidth="1"/>
    <col min="15877" max="15879" width="4.140625" style="2" customWidth="1"/>
    <col min="15880" max="15880" width="5.140625" style="2" customWidth="1"/>
    <col min="15881" max="15886" width="4.140625" style="2" customWidth="1"/>
    <col min="15887" max="15887" width="5.42578125" style="2" customWidth="1"/>
    <col min="15888" max="15888" width="4.140625" style="2" customWidth="1"/>
    <col min="15889" max="15889" width="4.5703125" style="2" customWidth="1"/>
    <col min="15890" max="15891" width="4.140625" style="2" customWidth="1"/>
    <col min="15892" max="15892" width="4.7109375" style="2" customWidth="1"/>
    <col min="15893" max="15893" width="5.28515625" style="2" customWidth="1"/>
    <col min="15894" max="15894" width="9" style="2" customWidth="1"/>
    <col min="15895" max="15895" width="4.42578125" style="2" customWidth="1"/>
    <col min="15896" max="15896" width="7.85546875" style="2" customWidth="1"/>
    <col min="15897" max="15897" width="3.7109375" style="2" customWidth="1"/>
    <col min="15898" max="15898" width="29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6.140625" style="2" customWidth="1"/>
    <col min="16132" max="16132" width="4.28515625" style="2" customWidth="1"/>
    <col min="16133" max="16135" width="4.140625" style="2" customWidth="1"/>
    <col min="16136" max="16136" width="5.140625" style="2" customWidth="1"/>
    <col min="16137" max="16142" width="4.140625" style="2" customWidth="1"/>
    <col min="16143" max="16143" width="5.42578125" style="2" customWidth="1"/>
    <col min="16144" max="16144" width="4.140625" style="2" customWidth="1"/>
    <col min="16145" max="16145" width="4.5703125" style="2" customWidth="1"/>
    <col min="16146" max="16147" width="4.140625" style="2" customWidth="1"/>
    <col min="16148" max="16148" width="4.7109375" style="2" customWidth="1"/>
    <col min="16149" max="16149" width="5.28515625" style="2" customWidth="1"/>
    <col min="16150" max="16150" width="9" style="2" customWidth="1"/>
    <col min="16151" max="16151" width="4.42578125" style="2" customWidth="1"/>
    <col min="16152" max="16152" width="7.85546875" style="2" customWidth="1"/>
    <col min="16153" max="16153" width="3.7109375" style="2" customWidth="1"/>
    <col min="16154" max="16154" width="29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3" t="str">
        <f>[1]Обор.школа!D3</f>
        <v>МБОУ "СОШ №1 г. Мамадыш"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>
        <f>G4</f>
        <v>44575</v>
      </c>
      <c r="S1" s="4"/>
      <c r="X1" s="5" t="s">
        <v>1</v>
      </c>
      <c r="Y1" s="5"/>
    </row>
    <row r="2" spans="1:28" ht="3" customHeight="1" x14ac:dyDescent="0.2">
      <c r="X2" s="5"/>
      <c r="Y2" s="5"/>
    </row>
    <row r="3" spans="1:28" ht="10.9" customHeight="1" x14ac:dyDescent="0.2">
      <c r="C3" s="6" t="s">
        <v>2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X3" s="5" t="str">
        <f>[1]Обор.школа!B75</f>
        <v xml:space="preserve">Директор  школы:                    Гилаев Р.Д. </v>
      </c>
      <c r="Y3" s="5"/>
      <c r="Z3" s="5"/>
      <c r="AA3" s="5"/>
    </row>
    <row r="4" spans="1:28" s="11" customFormat="1" ht="14.25" customHeight="1" x14ac:dyDescent="0.2">
      <c r="A4" s="7" t="s">
        <v>3</v>
      </c>
      <c r="B4" s="7"/>
      <c r="C4" s="7"/>
      <c r="D4" s="7"/>
      <c r="E4" s="7"/>
      <c r="F4" s="7"/>
      <c r="G4" s="8">
        <f>[1]Накопительная!H7</f>
        <v>44575</v>
      </c>
      <c r="H4" s="8"/>
      <c r="I4" s="8"/>
      <c r="J4" s="8"/>
      <c r="K4" s="8"/>
      <c r="L4" s="9" t="s">
        <v>4</v>
      </c>
      <c r="M4" s="9"/>
      <c r="N4" s="9"/>
      <c r="O4" s="9"/>
      <c r="P4" s="9"/>
      <c r="Q4" s="10">
        <v>232</v>
      </c>
      <c r="R4" s="11" t="s">
        <v>5</v>
      </c>
      <c r="T4" s="12"/>
      <c r="U4" s="12"/>
      <c r="V4" s="12"/>
      <c r="X4" s="13"/>
      <c r="Y4" s="14"/>
      <c r="Z4" s="15"/>
    </row>
    <row r="5" spans="1:28" ht="3.75" customHeight="1" x14ac:dyDescent="0.2">
      <c r="X5" s="16" t="s">
        <v>6</v>
      </c>
      <c r="Y5" s="17">
        <f>G4</f>
        <v>44575</v>
      </c>
      <c r="Z5" s="5"/>
    </row>
    <row r="6" spans="1:28" ht="3.75" customHeight="1" x14ac:dyDescent="0.2">
      <c r="X6" s="16"/>
      <c r="Y6" s="5"/>
      <c r="Z6" s="5"/>
    </row>
    <row r="7" spans="1:28" ht="3.6" customHeight="1" x14ac:dyDescent="0.2">
      <c r="X7" s="16"/>
      <c r="Y7" s="5"/>
      <c r="Z7" s="5"/>
    </row>
    <row r="8" spans="1:28" ht="9" customHeight="1" x14ac:dyDescent="0.2">
      <c r="A8" s="18" t="s">
        <v>7</v>
      </c>
      <c r="B8" s="19" t="s">
        <v>8</v>
      </c>
      <c r="C8" s="20" t="s">
        <v>9</v>
      </c>
      <c r="D8" s="21" t="s">
        <v>10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 t="s">
        <v>11</v>
      </c>
      <c r="U8" s="23" t="s">
        <v>12</v>
      </c>
      <c r="V8" s="23" t="s">
        <v>13</v>
      </c>
      <c r="X8" s="24" t="s">
        <v>14</v>
      </c>
      <c r="Y8" s="25" t="s">
        <v>15</v>
      </c>
      <c r="Z8" s="25"/>
      <c r="AA8" s="25" t="s">
        <v>16</v>
      </c>
      <c r="AB8" s="25" t="s">
        <v>17</v>
      </c>
    </row>
    <row r="9" spans="1:28" ht="54.6" customHeight="1" x14ac:dyDescent="0.2">
      <c r="A9" s="26"/>
      <c r="B9" s="27"/>
      <c r="C9" s="28"/>
      <c r="D9" s="29" t="s">
        <v>18</v>
      </c>
      <c r="E9" s="30" t="s">
        <v>19</v>
      </c>
      <c r="F9" s="29" t="s">
        <v>20</v>
      </c>
      <c r="G9" s="30" t="s">
        <v>21</v>
      </c>
      <c r="H9" s="31" t="s">
        <v>22</v>
      </c>
      <c r="I9" s="30" t="s">
        <v>23</v>
      </c>
      <c r="J9" s="31"/>
      <c r="K9" s="29"/>
      <c r="L9" s="29"/>
      <c r="M9" s="29"/>
      <c r="N9" s="29"/>
      <c r="O9" s="29"/>
      <c r="P9" s="29"/>
      <c r="Q9" s="29"/>
      <c r="R9" s="29"/>
      <c r="S9" s="29"/>
      <c r="T9" s="32"/>
      <c r="U9" s="33"/>
      <c r="V9" s="33"/>
      <c r="W9" s="34"/>
      <c r="X9" s="24"/>
      <c r="Y9" s="25"/>
      <c r="Z9" s="25"/>
      <c r="AA9" s="25"/>
      <c r="AB9" s="25"/>
    </row>
    <row r="10" spans="1:28" ht="8.4499999999999993" customHeight="1" thickBot="1" x14ac:dyDescent="0.25">
      <c r="A10" s="35"/>
      <c r="B10" s="36"/>
      <c r="C10" s="37"/>
      <c r="D10" s="38">
        <v>60</v>
      </c>
      <c r="E10" s="39" t="s">
        <v>24</v>
      </c>
      <c r="F10" s="38">
        <v>150</v>
      </c>
      <c r="G10" s="39" t="s">
        <v>25</v>
      </c>
      <c r="H10" s="39">
        <v>30</v>
      </c>
      <c r="I10" s="39">
        <v>20</v>
      </c>
      <c r="J10" s="39"/>
      <c r="K10" s="40"/>
      <c r="L10" s="40"/>
      <c r="M10" s="40"/>
      <c r="N10" s="40"/>
      <c r="O10" s="40"/>
      <c r="P10" s="40"/>
      <c r="Q10" s="40"/>
      <c r="R10" s="40"/>
      <c r="S10" s="40"/>
      <c r="T10" s="41"/>
      <c r="U10" s="42"/>
      <c r="V10" s="42"/>
      <c r="W10" s="34"/>
      <c r="X10" s="43"/>
      <c r="Y10" s="44" t="str">
        <f>D9</f>
        <v xml:space="preserve">салат из свеклы отварной </v>
      </c>
      <c r="Z10" s="45"/>
      <c r="AA10" s="46">
        <f>D73</f>
        <v>3.4689999999999999</v>
      </c>
      <c r="AB10" s="47">
        <f>D10</f>
        <v>60</v>
      </c>
    </row>
    <row r="11" spans="1:28" ht="9.9499999999999993" customHeight="1" x14ac:dyDescent="0.2">
      <c r="A11" s="48" t="str">
        <f>[1]Обор.школа!A11</f>
        <v>хлеб ржаной</v>
      </c>
      <c r="B11" s="49" t="s">
        <v>26</v>
      </c>
      <c r="C11" s="50">
        <f>[1]Обор.школа!B11</f>
        <v>54</v>
      </c>
      <c r="D11" s="51"/>
      <c r="E11" s="51"/>
      <c r="F11" s="51"/>
      <c r="G11" s="51"/>
      <c r="H11" s="51"/>
      <c r="I11" s="51">
        <v>20</v>
      </c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2">
        <f>SUM(D11:S11)</f>
        <v>20</v>
      </c>
      <c r="U11" s="49">
        <f>T11*$Q$4</f>
        <v>4640</v>
      </c>
      <c r="V11" s="53">
        <f>U11/1000*C11</f>
        <v>250.55999999999997</v>
      </c>
      <c r="X11" s="54"/>
      <c r="Y11" s="55"/>
      <c r="Z11" s="56"/>
      <c r="AA11" s="57"/>
      <c r="AB11" s="58"/>
    </row>
    <row r="12" spans="1:28" ht="9.9499999999999993" customHeight="1" x14ac:dyDescent="0.2">
      <c r="A12" s="48" t="str">
        <f>[1]Обор.школа!A12</f>
        <v xml:space="preserve">хлеб пшеничный </v>
      </c>
      <c r="B12" s="49" t="s">
        <v>26</v>
      </c>
      <c r="C12" s="50">
        <f>[1]Обор.школа!B12</f>
        <v>54</v>
      </c>
      <c r="D12" s="59"/>
      <c r="E12" s="59"/>
      <c r="F12" s="59"/>
      <c r="G12" s="59"/>
      <c r="H12" s="59">
        <v>30</v>
      </c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2">
        <f t="shared" ref="T12:T73" si="0">SUM(D12:S12)</f>
        <v>30</v>
      </c>
      <c r="U12" s="49">
        <f t="shared" ref="U12:U73" si="1">T12*$Q$4</f>
        <v>6960</v>
      </c>
      <c r="V12" s="53">
        <f t="shared" ref="V12:V70" si="2">U12/1000*C12</f>
        <v>375.84</v>
      </c>
      <c r="X12" s="60"/>
      <c r="Y12" s="61"/>
      <c r="Z12" s="62"/>
      <c r="AA12" s="63"/>
      <c r="AB12" s="64"/>
    </row>
    <row r="13" spans="1:28" ht="9.9499999999999993" customHeight="1" x14ac:dyDescent="0.2">
      <c r="A13" s="48" t="str">
        <f>[1]Обор.школа!A13</f>
        <v>рис</v>
      </c>
      <c r="B13" s="49" t="s">
        <v>26</v>
      </c>
      <c r="C13" s="50">
        <f>[1]Обор.школа!B13</f>
        <v>65</v>
      </c>
      <c r="D13" s="59"/>
      <c r="E13" s="59"/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2">
        <f t="shared" si="0"/>
        <v>0</v>
      </c>
      <c r="U13" s="49">
        <f t="shared" si="1"/>
        <v>0</v>
      </c>
      <c r="V13" s="53">
        <f t="shared" si="2"/>
        <v>0</v>
      </c>
      <c r="X13" s="65"/>
      <c r="Y13" s="25" t="str">
        <f>E9</f>
        <v xml:space="preserve">мясо тушеное </v>
      </c>
      <c r="Z13" s="25"/>
      <c r="AA13" s="66">
        <f>E73</f>
        <v>36.003999999999998</v>
      </c>
      <c r="AB13" s="65" t="str">
        <f>E10</f>
        <v>50/50</v>
      </c>
    </row>
    <row r="14" spans="1:28" ht="9.9499999999999993" customHeight="1" x14ac:dyDescent="0.2">
      <c r="A14" s="48" t="str">
        <f>[1]Обор.школа!A14</f>
        <v>гречка</v>
      </c>
      <c r="B14" s="49" t="s">
        <v>26</v>
      </c>
      <c r="C14" s="50">
        <f>[1]Обор.школа!B14</f>
        <v>80</v>
      </c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2">
        <f t="shared" si="0"/>
        <v>0</v>
      </c>
      <c r="U14" s="49">
        <f t="shared" si="1"/>
        <v>0</v>
      </c>
      <c r="V14" s="53">
        <f t="shared" si="2"/>
        <v>0</v>
      </c>
      <c r="X14" s="65"/>
      <c r="Y14" s="25"/>
      <c r="Z14" s="25"/>
      <c r="AA14" s="66"/>
      <c r="AB14" s="65"/>
    </row>
    <row r="15" spans="1:28" ht="9.9499999999999993" customHeight="1" x14ac:dyDescent="0.2">
      <c r="A15" s="48">
        <f>[1]Обор.школа!A15</f>
        <v>0</v>
      </c>
      <c r="B15" s="49" t="s">
        <v>26</v>
      </c>
      <c r="C15" s="50">
        <f>[1]Обор.школа!B15</f>
        <v>0</v>
      </c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2">
        <f t="shared" si="0"/>
        <v>0</v>
      </c>
      <c r="U15" s="49">
        <f t="shared" si="1"/>
        <v>0</v>
      </c>
      <c r="V15" s="53">
        <f t="shared" si="2"/>
        <v>0</v>
      </c>
      <c r="X15" s="65"/>
      <c r="Y15" s="25" t="str">
        <f>F9</f>
        <v>макарон отварной</v>
      </c>
      <c r="Z15" s="25"/>
      <c r="AA15" s="66">
        <f>F73</f>
        <v>5.1740000000000004</v>
      </c>
      <c r="AB15" s="65">
        <f>F10</f>
        <v>150</v>
      </c>
    </row>
    <row r="16" spans="1:28" ht="9.9499999999999993" customHeight="1" x14ac:dyDescent="0.2">
      <c r="A16" s="48" t="str">
        <f>[1]Обор.школа!A16</f>
        <v>макароны</v>
      </c>
      <c r="B16" s="49" t="s">
        <v>26</v>
      </c>
      <c r="C16" s="50">
        <f>[1]Обор.школа!B16</f>
        <v>50</v>
      </c>
      <c r="D16" s="59"/>
      <c r="E16" s="59"/>
      <c r="F16" s="59">
        <v>53</v>
      </c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2">
        <f t="shared" si="0"/>
        <v>53</v>
      </c>
      <c r="U16" s="49">
        <f t="shared" si="1"/>
        <v>12296</v>
      </c>
      <c r="V16" s="53">
        <f t="shared" si="2"/>
        <v>614.79999999999995</v>
      </c>
      <c r="X16" s="65"/>
      <c r="Y16" s="25"/>
      <c r="Z16" s="25"/>
      <c r="AA16" s="66"/>
      <c r="AB16" s="65"/>
    </row>
    <row r="17" spans="1:28" ht="9.9499999999999993" customHeight="1" x14ac:dyDescent="0.2">
      <c r="A17" s="48">
        <f>[1]Обор.школа!A17</f>
        <v>0</v>
      </c>
      <c r="B17" s="49" t="s">
        <v>26</v>
      </c>
      <c r="C17" s="50">
        <f>[1]Обор.школа!B17</f>
        <v>0</v>
      </c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2">
        <f t="shared" si="0"/>
        <v>0</v>
      </c>
      <c r="U17" s="49">
        <f t="shared" si="1"/>
        <v>0</v>
      </c>
      <c r="V17" s="53">
        <f t="shared" si="2"/>
        <v>0</v>
      </c>
      <c r="X17" s="65"/>
      <c r="Y17" s="25" t="str">
        <f>G9</f>
        <v>чай с лимоном</v>
      </c>
      <c r="Z17" s="25"/>
      <c r="AA17" s="66">
        <f>G73</f>
        <v>3.01</v>
      </c>
      <c r="AB17" s="65" t="str">
        <f>G10</f>
        <v>200/15/7</v>
      </c>
    </row>
    <row r="18" spans="1:28" ht="9.9499999999999993" customHeight="1" x14ac:dyDescent="0.2">
      <c r="A18" s="48" t="str">
        <f>[1]Обор.школа!A18</f>
        <v>сахар</v>
      </c>
      <c r="B18" s="49" t="s">
        <v>26</v>
      </c>
      <c r="C18" s="50">
        <f>[1]Обор.школа!B18</f>
        <v>50</v>
      </c>
      <c r="D18" s="59"/>
      <c r="E18" s="59"/>
      <c r="F18" s="59"/>
      <c r="G18" s="59">
        <v>15</v>
      </c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2">
        <f t="shared" si="0"/>
        <v>15</v>
      </c>
      <c r="U18" s="49">
        <f t="shared" si="1"/>
        <v>3480</v>
      </c>
      <c r="V18" s="53">
        <f t="shared" si="2"/>
        <v>174</v>
      </c>
      <c r="X18" s="65"/>
      <c r="Y18" s="25"/>
      <c r="Z18" s="25"/>
      <c r="AA18" s="66"/>
      <c r="AB18" s="65"/>
    </row>
    <row r="19" spans="1:28" ht="9.9499999999999993" customHeight="1" x14ac:dyDescent="0.2">
      <c r="A19" s="48" t="str">
        <f>[1]Обор.школа!A19</f>
        <v>какао-порошок</v>
      </c>
      <c r="B19" s="49" t="s">
        <v>26</v>
      </c>
      <c r="C19" s="50">
        <f>[1]Обор.школа!B19</f>
        <v>250</v>
      </c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2">
        <f t="shared" si="0"/>
        <v>0</v>
      </c>
      <c r="U19" s="49">
        <f t="shared" si="1"/>
        <v>0</v>
      </c>
      <c r="V19" s="53">
        <f t="shared" si="2"/>
        <v>0</v>
      </c>
      <c r="X19" s="67"/>
      <c r="Y19" s="25" t="str">
        <f>H9</f>
        <v>хлеб пшеничный</v>
      </c>
      <c r="Z19" s="25"/>
      <c r="AA19" s="66">
        <f>H73</f>
        <v>1.62</v>
      </c>
      <c r="AB19" s="65">
        <f>H10</f>
        <v>30</v>
      </c>
    </row>
    <row r="20" spans="1:28" ht="9.9499999999999993" customHeight="1" x14ac:dyDescent="0.2">
      <c r="A20" s="48" t="str">
        <f>[1]Обор.школа!A20</f>
        <v xml:space="preserve">кофейный напиток </v>
      </c>
      <c r="B20" s="49" t="s">
        <v>26</v>
      </c>
      <c r="C20" s="50">
        <f>[1]Обор.школа!B20</f>
        <v>480</v>
      </c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2">
        <f t="shared" si="0"/>
        <v>0</v>
      </c>
      <c r="U20" s="49">
        <f t="shared" si="1"/>
        <v>0</v>
      </c>
      <c r="V20" s="53">
        <f t="shared" si="2"/>
        <v>0</v>
      </c>
      <c r="X20" s="67"/>
      <c r="Y20" s="25"/>
      <c r="Z20" s="25"/>
      <c r="AA20" s="66"/>
      <c r="AB20" s="65"/>
    </row>
    <row r="21" spans="1:28" ht="9.9499999999999993" customHeight="1" x14ac:dyDescent="0.2">
      <c r="A21" s="48" t="str">
        <f>[1]Обор.школа!A21</f>
        <v>чай</v>
      </c>
      <c r="B21" s="49" t="s">
        <v>26</v>
      </c>
      <c r="C21" s="50">
        <f>[1]Обор.школа!B21</f>
        <v>660</v>
      </c>
      <c r="D21" s="59"/>
      <c r="E21" s="59"/>
      <c r="F21" s="59"/>
      <c r="G21" s="59">
        <v>1</v>
      </c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2">
        <f t="shared" si="0"/>
        <v>1</v>
      </c>
      <c r="U21" s="49">
        <f t="shared" si="1"/>
        <v>232</v>
      </c>
      <c r="V21" s="53">
        <f t="shared" si="2"/>
        <v>153.12</v>
      </c>
      <c r="X21" s="68"/>
      <c r="Y21" s="25" t="str">
        <f>I9</f>
        <v>хлеб ржаной</v>
      </c>
      <c r="Z21" s="25"/>
      <c r="AA21" s="66">
        <f>I73</f>
        <v>1.08</v>
      </c>
      <c r="AB21" s="65">
        <f>I10</f>
        <v>20</v>
      </c>
    </row>
    <row r="22" spans="1:28" ht="9.9499999999999993" customHeight="1" x14ac:dyDescent="0.2">
      <c r="A22" s="48" t="str">
        <f>[1]Обор.школа!A22</f>
        <v>соль</v>
      </c>
      <c r="B22" s="49" t="s">
        <v>26</v>
      </c>
      <c r="C22" s="50">
        <f>[1]Обор.школа!B22</f>
        <v>12</v>
      </c>
      <c r="D22" s="59"/>
      <c r="E22" s="59">
        <v>1</v>
      </c>
      <c r="F22" s="59">
        <v>2</v>
      </c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2">
        <f t="shared" si="0"/>
        <v>3</v>
      </c>
      <c r="U22" s="49">
        <f t="shared" si="1"/>
        <v>696</v>
      </c>
      <c r="V22" s="53">
        <f t="shared" si="2"/>
        <v>8.3520000000000003</v>
      </c>
      <c r="X22" s="68"/>
      <c r="Y22" s="25"/>
      <c r="Z22" s="25"/>
      <c r="AA22" s="66"/>
      <c r="AB22" s="65"/>
    </row>
    <row r="23" spans="1:28" ht="9.9499999999999993" customHeight="1" x14ac:dyDescent="0.2">
      <c r="A23" s="48">
        <f>[1]Обор.школа!A23</f>
        <v>0</v>
      </c>
      <c r="B23" s="49" t="s">
        <v>26</v>
      </c>
      <c r="C23" s="50">
        <f>[1]Обор.школа!B23</f>
        <v>0</v>
      </c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2">
        <f t="shared" si="0"/>
        <v>0</v>
      </c>
      <c r="U23" s="49">
        <f t="shared" si="1"/>
        <v>0</v>
      </c>
      <c r="V23" s="53">
        <f t="shared" si="2"/>
        <v>0</v>
      </c>
      <c r="X23" s="65"/>
      <c r="Y23" s="25">
        <f>J9</f>
        <v>0</v>
      </c>
      <c r="Z23" s="25"/>
      <c r="AA23" s="66">
        <f>J73</f>
        <v>0</v>
      </c>
      <c r="AB23" s="65">
        <f>J10</f>
        <v>0</v>
      </c>
    </row>
    <row r="24" spans="1:28" ht="9.9499999999999993" customHeight="1" x14ac:dyDescent="0.2">
      <c r="A24" s="48" t="str">
        <f>[1]Обор.школа!A24</f>
        <v>томат</v>
      </c>
      <c r="B24" s="49" t="s">
        <v>26</v>
      </c>
      <c r="C24" s="50">
        <f>[1]Обор.школа!B24</f>
        <v>150</v>
      </c>
      <c r="D24" s="59"/>
      <c r="E24" s="59">
        <v>7</v>
      </c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2">
        <f t="shared" si="0"/>
        <v>7</v>
      </c>
      <c r="U24" s="49">
        <f t="shared" si="1"/>
        <v>1624</v>
      </c>
      <c r="V24" s="53">
        <f t="shared" si="2"/>
        <v>243.60000000000002</v>
      </c>
      <c r="X24" s="65"/>
      <c r="Y24" s="25"/>
      <c r="Z24" s="25"/>
      <c r="AA24" s="66"/>
      <c r="AB24" s="65"/>
    </row>
    <row r="25" spans="1:28" ht="9.9499999999999993" customHeight="1" x14ac:dyDescent="0.2">
      <c r="A25" s="48" t="str">
        <f>[1]Обор.школа!A25</f>
        <v>мука пшеничная</v>
      </c>
      <c r="B25" s="49" t="s">
        <v>26</v>
      </c>
      <c r="C25" s="50">
        <f>[1]Обор.школа!B25</f>
        <v>30</v>
      </c>
      <c r="D25" s="59"/>
      <c r="E25" s="59">
        <v>2</v>
      </c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2">
        <f t="shared" si="0"/>
        <v>2</v>
      </c>
      <c r="U25" s="49">
        <f t="shared" si="1"/>
        <v>464</v>
      </c>
      <c r="V25" s="53">
        <f t="shared" si="2"/>
        <v>13.92</v>
      </c>
      <c r="X25" s="65"/>
      <c r="Y25" s="25">
        <f>K9</f>
        <v>0</v>
      </c>
      <c r="Z25" s="25"/>
      <c r="AA25" s="66">
        <f>K73</f>
        <v>0</v>
      </c>
      <c r="AB25" s="65">
        <f>K10</f>
        <v>0</v>
      </c>
    </row>
    <row r="26" spans="1:28" ht="9.9499999999999993" customHeight="1" x14ac:dyDescent="0.2">
      <c r="A26" s="48" t="str">
        <f>[1]Обор.школа!A26</f>
        <v>картофель</v>
      </c>
      <c r="B26" s="49" t="s">
        <v>26</v>
      </c>
      <c r="C26" s="50">
        <f>[1]Обор.школа!B26</f>
        <v>43</v>
      </c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2">
        <f t="shared" si="0"/>
        <v>0</v>
      </c>
      <c r="U26" s="49">
        <f t="shared" si="1"/>
        <v>0</v>
      </c>
      <c r="V26" s="53">
        <f t="shared" si="2"/>
        <v>0</v>
      </c>
      <c r="X26" s="65"/>
      <c r="Y26" s="25"/>
      <c r="Z26" s="25"/>
      <c r="AA26" s="66"/>
      <c r="AB26" s="65"/>
    </row>
    <row r="27" spans="1:28" ht="9.9499999999999993" customHeight="1" x14ac:dyDescent="0.2">
      <c r="A27" s="48" t="str">
        <f>[1]Обор.школа!A27</f>
        <v>капуста</v>
      </c>
      <c r="B27" s="49" t="s">
        <v>26</v>
      </c>
      <c r="C27" s="50">
        <f>[1]Обор.школа!B27</f>
        <v>60</v>
      </c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2">
        <f t="shared" si="0"/>
        <v>0</v>
      </c>
      <c r="U27" s="49">
        <f t="shared" si="1"/>
        <v>0</v>
      </c>
      <c r="V27" s="53">
        <f t="shared" si="2"/>
        <v>0</v>
      </c>
      <c r="X27" s="65"/>
      <c r="Y27" s="25">
        <f>L9</f>
        <v>0</v>
      </c>
      <c r="Z27" s="25"/>
      <c r="AA27" s="66">
        <f>L73</f>
        <v>0</v>
      </c>
      <c r="AB27" s="65">
        <f>L10</f>
        <v>0</v>
      </c>
    </row>
    <row r="28" spans="1:28" ht="9.9499999999999993" customHeight="1" x14ac:dyDescent="0.2">
      <c r="A28" s="48" t="str">
        <f>[1]Обор.школа!A28</f>
        <v>лук</v>
      </c>
      <c r="B28" s="49" t="s">
        <v>26</v>
      </c>
      <c r="C28" s="50">
        <f>[1]Обор.школа!B28</f>
        <v>45</v>
      </c>
      <c r="D28" s="59"/>
      <c r="E28" s="59">
        <v>5</v>
      </c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2">
        <f t="shared" si="0"/>
        <v>5</v>
      </c>
      <c r="U28" s="49">
        <f t="shared" si="1"/>
        <v>1160</v>
      </c>
      <c r="V28" s="53">
        <f t="shared" si="2"/>
        <v>52.199999999999996</v>
      </c>
      <c r="X28" s="65"/>
      <c r="Y28" s="25"/>
      <c r="Z28" s="25"/>
      <c r="AA28" s="66"/>
      <c r="AB28" s="65"/>
    </row>
    <row r="29" spans="1:28" ht="9.9499999999999993" customHeight="1" x14ac:dyDescent="0.2">
      <c r="A29" s="48" t="str">
        <f>[1]Обор.школа!A29</f>
        <v>морковь</v>
      </c>
      <c r="B29" s="49" t="s">
        <v>26</v>
      </c>
      <c r="C29" s="50">
        <f>[1]Обор.школа!B29</f>
        <v>43</v>
      </c>
      <c r="D29" s="59"/>
      <c r="E29" s="59">
        <v>5</v>
      </c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2">
        <f t="shared" si="0"/>
        <v>5</v>
      </c>
      <c r="U29" s="49">
        <f t="shared" si="1"/>
        <v>1160</v>
      </c>
      <c r="V29" s="53">
        <f t="shared" si="2"/>
        <v>49.879999999999995</v>
      </c>
      <c r="X29" s="65"/>
      <c r="Y29" s="25">
        <f>M9</f>
        <v>0</v>
      </c>
      <c r="Z29" s="25"/>
      <c r="AA29" s="66">
        <f>M73</f>
        <v>0</v>
      </c>
      <c r="AB29" s="65">
        <f>M10</f>
        <v>0</v>
      </c>
    </row>
    <row r="30" spans="1:28" ht="9.9499999999999993" customHeight="1" x14ac:dyDescent="0.2">
      <c r="A30" s="48" t="str">
        <f>[1]Обор.школа!A30</f>
        <v>свекла</v>
      </c>
      <c r="B30" s="49" t="s">
        <v>26</v>
      </c>
      <c r="C30" s="50">
        <f>[1]Обор.школа!B30</f>
        <v>43</v>
      </c>
      <c r="D30" s="59">
        <v>73</v>
      </c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2">
        <f t="shared" si="0"/>
        <v>73</v>
      </c>
      <c r="U30" s="49">
        <f t="shared" si="1"/>
        <v>16936</v>
      </c>
      <c r="V30" s="53">
        <f t="shared" si="2"/>
        <v>728.24800000000005</v>
      </c>
      <c r="X30" s="65"/>
      <c r="Y30" s="25"/>
      <c r="Z30" s="25"/>
      <c r="AA30" s="66"/>
      <c r="AB30" s="65"/>
    </row>
    <row r="31" spans="1:28" ht="9.9499999999999993" customHeight="1" x14ac:dyDescent="0.2">
      <c r="A31" s="48">
        <f>[1]Обор.школа!A31</f>
        <v>0</v>
      </c>
      <c r="B31" s="49" t="s">
        <v>26</v>
      </c>
      <c r="C31" s="50">
        <f>[1]Обор.школа!B31</f>
        <v>0</v>
      </c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2">
        <f t="shared" si="0"/>
        <v>0</v>
      </c>
      <c r="U31" s="49">
        <f t="shared" si="1"/>
        <v>0</v>
      </c>
      <c r="V31" s="53">
        <f t="shared" si="2"/>
        <v>0</v>
      </c>
      <c r="X31" s="65"/>
      <c r="Y31" s="25">
        <f>N9</f>
        <v>0</v>
      </c>
      <c r="Z31" s="25"/>
      <c r="AA31" s="66">
        <f>N73</f>
        <v>0</v>
      </c>
      <c r="AB31" s="65">
        <f>N10</f>
        <v>0</v>
      </c>
    </row>
    <row r="32" spans="1:28" ht="9.9499999999999993" customHeight="1" x14ac:dyDescent="0.2">
      <c r="A32" s="48" t="str">
        <f>[1]Обор.школа!A32</f>
        <v>помидоры</v>
      </c>
      <c r="B32" s="49" t="s">
        <v>26</v>
      </c>
      <c r="C32" s="50">
        <f>[1]Обор.школа!B32</f>
        <v>0</v>
      </c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2">
        <f t="shared" si="0"/>
        <v>0</v>
      </c>
      <c r="U32" s="49">
        <f t="shared" si="1"/>
        <v>0</v>
      </c>
      <c r="V32" s="53">
        <f t="shared" si="2"/>
        <v>0</v>
      </c>
      <c r="X32" s="65"/>
      <c r="Y32" s="25"/>
      <c r="Z32" s="25"/>
      <c r="AA32" s="66"/>
      <c r="AB32" s="65"/>
    </row>
    <row r="33" spans="1:28" ht="9.9499999999999993" customHeight="1" x14ac:dyDescent="0.2">
      <c r="A33" s="48" t="str">
        <f>[1]Обор.школа!A33</f>
        <v>огурцы</v>
      </c>
      <c r="B33" s="49" t="s">
        <v>26</v>
      </c>
      <c r="C33" s="50">
        <f>[1]Обор.школа!B33</f>
        <v>0</v>
      </c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2">
        <f t="shared" si="0"/>
        <v>0</v>
      </c>
      <c r="U33" s="49">
        <f t="shared" si="1"/>
        <v>0</v>
      </c>
      <c r="V33" s="53">
        <f t="shared" si="2"/>
        <v>0</v>
      </c>
      <c r="X33" s="65"/>
      <c r="Y33" s="25">
        <f>O9</f>
        <v>0</v>
      </c>
      <c r="Z33" s="25"/>
      <c r="AA33" s="66">
        <f>O73</f>
        <v>0</v>
      </c>
      <c r="AB33" s="65">
        <f>O10</f>
        <v>0</v>
      </c>
    </row>
    <row r="34" spans="1:28" ht="9.9499999999999993" customHeight="1" x14ac:dyDescent="0.2">
      <c r="A34" s="48" t="str">
        <f>[1]Обор.школа!A34</f>
        <v xml:space="preserve">апельсин </v>
      </c>
      <c r="B34" s="49" t="s">
        <v>26</v>
      </c>
      <c r="C34" s="50">
        <f>[1]Обор.школа!B34</f>
        <v>140</v>
      </c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2">
        <f t="shared" si="0"/>
        <v>0</v>
      </c>
      <c r="U34" s="49">
        <f t="shared" si="1"/>
        <v>0</v>
      </c>
      <c r="V34" s="53">
        <f t="shared" si="2"/>
        <v>0</v>
      </c>
      <c r="X34" s="65"/>
      <c r="Y34" s="25"/>
      <c r="Z34" s="25"/>
      <c r="AA34" s="66"/>
      <c r="AB34" s="65"/>
    </row>
    <row r="35" spans="1:28" ht="9.9499999999999993" customHeight="1" x14ac:dyDescent="0.2">
      <c r="A35" s="48" t="str">
        <f>[1]Обор.школа!A35</f>
        <v>лимон</v>
      </c>
      <c r="B35" s="49" t="s">
        <v>26</v>
      </c>
      <c r="C35" s="50">
        <f>[1]Обор.школа!B35</f>
        <v>200</v>
      </c>
      <c r="D35" s="59"/>
      <c r="E35" s="59"/>
      <c r="F35" s="59"/>
      <c r="G35" s="59">
        <v>8</v>
      </c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2">
        <f t="shared" si="0"/>
        <v>8</v>
      </c>
      <c r="U35" s="49">
        <f t="shared" si="1"/>
        <v>1856</v>
      </c>
      <c r="V35" s="53">
        <f t="shared" si="2"/>
        <v>371.20000000000005</v>
      </c>
      <c r="X35" s="65"/>
      <c r="Y35" s="25">
        <f>P9</f>
        <v>0</v>
      </c>
      <c r="Z35" s="25"/>
      <c r="AA35" s="46">
        <f>P73</f>
        <v>0</v>
      </c>
      <c r="AB35" s="65">
        <f>P10</f>
        <v>0</v>
      </c>
    </row>
    <row r="36" spans="1:28" ht="9.9499999999999993" customHeight="1" x14ac:dyDescent="0.2">
      <c r="A36" s="48" t="str">
        <f>[1]Обор.школа!A36</f>
        <v>груша</v>
      </c>
      <c r="B36" s="49" t="s">
        <v>26</v>
      </c>
      <c r="C36" s="50">
        <f>[1]Обор.школа!B36</f>
        <v>0</v>
      </c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2">
        <f t="shared" si="0"/>
        <v>0</v>
      </c>
      <c r="U36" s="49">
        <f t="shared" si="1"/>
        <v>0</v>
      </c>
      <c r="V36" s="53">
        <f t="shared" si="2"/>
        <v>0</v>
      </c>
      <c r="X36" s="65"/>
      <c r="Y36" s="25"/>
      <c r="Z36" s="25"/>
      <c r="AA36" s="63"/>
      <c r="AB36" s="65"/>
    </row>
    <row r="37" spans="1:28" ht="9.9499999999999993" customHeight="1" x14ac:dyDescent="0.2">
      <c r="A37" s="48" t="str">
        <f>[1]Обор.школа!A37</f>
        <v>мандарин</v>
      </c>
      <c r="B37" s="49" t="s">
        <v>26</v>
      </c>
      <c r="C37" s="50">
        <f>[1]Обор.школа!B37</f>
        <v>0</v>
      </c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2">
        <f t="shared" si="0"/>
        <v>0</v>
      </c>
      <c r="U37" s="49">
        <f t="shared" si="1"/>
        <v>0</v>
      </c>
      <c r="V37" s="53">
        <f t="shared" si="2"/>
        <v>0</v>
      </c>
      <c r="X37" s="65"/>
      <c r="Y37" s="25">
        <f>Q9</f>
        <v>0</v>
      </c>
      <c r="Z37" s="25"/>
      <c r="AA37" s="66">
        <f>Q73</f>
        <v>0</v>
      </c>
      <c r="AB37" s="65">
        <f>Q10</f>
        <v>0</v>
      </c>
    </row>
    <row r="38" spans="1:28" ht="9.9499999999999993" customHeight="1" x14ac:dyDescent="0.2">
      <c r="A38" s="48" t="str">
        <f>[1]Обор.школа!A38</f>
        <v>яблоки</v>
      </c>
      <c r="B38" s="49" t="s">
        <v>26</v>
      </c>
      <c r="C38" s="50">
        <f>[1]Обор.школа!B38</f>
        <v>144</v>
      </c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2">
        <f t="shared" si="0"/>
        <v>0</v>
      </c>
      <c r="U38" s="49">
        <f t="shared" si="1"/>
        <v>0</v>
      </c>
      <c r="V38" s="53">
        <f t="shared" si="2"/>
        <v>0</v>
      </c>
      <c r="X38" s="65"/>
      <c r="Y38" s="25"/>
      <c r="Z38" s="25"/>
      <c r="AA38" s="66"/>
      <c r="AB38" s="65"/>
    </row>
    <row r="39" spans="1:28" ht="9.9499999999999993" customHeight="1" x14ac:dyDescent="0.2">
      <c r="A39" s="48" t="str">
        <f>[1]Обор.школа!A39</f>
        <v>банан</v>
      </c>
      <c r="B39" s="49" t="s">
        <v>26</v>
      </c>
      <c r="C39" s="50">
        <f>[1]Обор.школа!B39</f>
        <v>0</v>
      </c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2">
        <f t="shared" si="0"/>
        <v>0</v>
      </c>
      <c r="U39" s="49">
        <f t="shared" si="1"/>
        <v>0</v>
      </c>
      <c r="V39" s="53">
        <f t="shared" si="2"/>
        <v>0</v>
      </c>
      <c r="X39" s="65"/>
      <c r="Y39" s="25">
        <f>R9</f>
        <v>0</v>
      </c>
      <c r="Z39" s="25"/>
      <c r="AA39" s="66">
        <f>R73</f>
        <v>0</v>
      </c>
      <c r="AB39" s="65">
        <f>R10</f>
        <v>0</v>
      </c>
    </row>
    <row r="40" spans="1:28" ht="9.9499999999999993" customHeight="1" x14ac:dyDescent="0.2">
      <c r="A40" s="48" t="str">
        <f>[1]Обор.школа!A40</f>
        <v>мясо лопаточное</v>
      </c>
      <c r="B40" s="49" t="s">
        <v>26</v>
      </c>
      <c r="C40" s="50">
        <f>[1]Обор.школа!B40</f>
        <v>0</v>
      </c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2">
        <f t="shared" si="0"/>
        <v>0</v>
      </c>
      <c r="U40" s="49">
        <f t="shared" si="1"/>
        <v>0</v>
      </c>
      <c r="V40" s="53">
        <f t="shared" si="2"/>
        <v>0</v>
      </c>
      <c r="X40" s="65"/>
      <c r="Y40" s="25"/>
      <c r="Z40" s="25"/>
      <c r="AA40" s="66"/>
      <c r="AB40" s="65"/>
    </row>
    <row r="41" spans="1:28" ht="9.9499999999999993" customHeight="1" x14ac:dyDescent="0.2">
      <c r="A41" s="48" t="str">
        <f>[1]Обор.школа!A41</f>
        <v xml:space="preserve">мясо котлетное </v>
      </c>
      <c r="B41" s="49" t="s">
        <v>26</v>
      </c>
      <c r="C41" s="50">
        <f>[1]Обор.школа!B41</f>
        <v>374</v>
      </c>
      <c r="D41" s="59"/>
      <c r="E41" s="59">
        <v>83</v>
      </c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2">
        <f t="shared" si="0"/>
        <v>83</v>
      </c>
      <c r="U41" s="49">
        <f t="shared" si="1"/>
        <v>19256</v>
      </c>
      <c r="V41" s="53">
        <f t="shared" si="2"/>
        <v>7201.7439999999997</v>
      </c>
      <c r="X41" s="65"/>
      <c r="Y41" s="25">
        <f>S9</f>
        <v>0</v>
      </c>
      <c r="Z41" s="25"/>
      <c r="AA41" s="66">
        <f>S73</f>
        <v>0</v>
      </c>
      <c r="AB41" s="65">
        <f>S10</f>
        <v>0</v>
      </c>
    </row>
    <row r="42" spans="1:28" ht="9.9499999999999993" customHeight="1" x14ac:dyDescent="0.2">
      <c r="A42" s="48" t="str">
        <f>[1]Обор.школа!A42</f>
        <v>куриная грудка</v>
      </c>
      <c r="B42" s="49" t="s">
        <v>26</v>
      </c>
      <c r="C42" s="50">
        <f>[1]Обор.школа!B42</f>
        <v>260</v>
      </c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2">
        <f t="shared" si="0"/>
        <v>0</v>
      </c>
      <c r="U42" s="49">
        <f t="shared" si="1"/>
        <v>0</v>
      </c>
      <c r="V42" s="53">
        <f t="shared" si="2"/>
        <v>0</v>
      </c>
      <c r="X42" s="65"/>
      <c r="Y42" s="25"/>
      <c r="Z42" s="25"/>
      <c r="AA42" s="66"/>
      <c r="AB42" s="65"/>
    </row>
    <row r="43" spans="1:28" ht="9.9499999999999993" customHeight="1" x14ac:dyDescent="0.25">
      <c r="A43" s="48">
        <f>[1]Обор.школа!A43</f>
        <v>0</v>
      </c>
      <c r="B43" s="49" t="s">
        <v>26</v>
      </c>
      <c r="C43" s="50">
        <f>[1]Обор.школа!B43</f>
        <v>0</v>
      </c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2">
        <f t="shared" si="0"/>
        <v>0</v>
      </c>
      <c r="U43" s="49">
        <f t="shared" si="1"/>
        <v>0</v>
      </c>
      <c r="V43" s="53">
        <f t="shared" si="2"/>
        <v>0</v>
      </c>
      <c r="X43" s="69"/>
      <c r="Y43" s="70"/>
      <c r="Z43" s="71" t="s">
        <v>27</v>
      </c>
      <c r="AA43" s="72">
        <f>SUM(AA10:AA42)</f>
        <v>50.356999999999992</v>
      </c>
      <c r="AB43" s="69"/>
    </row>
    <row r="44" spans="1:28" ht="9.9499999999999993" customHeight="1" x14ac:dyDescent="0.25">
      <c r="A44" s="48">
        <f>[1]Обор.школа!A44</f>
        <v>0</v>
      </c>
      <c r="B44" s="49" t="s">
        <v>26</v>
      </c>
      <c r="C44" s="50">
        <f>[1]Обор.школа!B44</f>
        <v>0</v>
      </c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2">
        <f t="shared" si="0"/>
        <v>0</v>
      </c>
      <c r="U44" s="49">
        <f t="shared" si="1"/>
        <v>0</v>
      </c>
      <c r="V44" s="53">
        <f t="shared" si="2"/>
        <v>0</v>
      </c>
      <c r="X44" s="69"/>
      <c r="Y44" s="70"/>
      <c r="Z44" s="73"/>
      <c r="AA44" s="74"/>
      <c r="AB44" s="69"/>
    </row>
    <row r="45" spans="1:28" ht="9.9499999999999993" customHeight="1" x14ac:dyDescent="0.2">
      <c r="A45" s="48">
        <f>[1]Обор.школа!A45</f>
        <v>0</v>
      </c>
      <c r="B45" s="49" t="s">
        <v>26</v>
      </c>
      <c r="C45" s="50">
        <f>[1]Обор.школа!B45</f>
        <v>0</v>
      </c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2">
        <f t="shared" si="0"/>
        <v>0</v>
      </c>
      <c r="U45" s="49">
        <f t="shared" si="1"/>
        <v>0</v>
      </c>
      <c r="V45" s="53">
        <f t="shared" si="2"/>
        <v>0</v>
      </c>
      <c r="X45" s="5" t="s">
        <v>28</v>
      </c>
      <c r="Y45" s="5"/>
      <c r="Z45" s="5"/>
      <c r="AA45" s="5"/>
      <c r="AB45" s="5"/>
    </row>
    <row r="46" spans="1:28" ht="9.9499999999999993" customHeight="1" x14ac:dyDescent="0.2">
      <c r="A46" s="48">
        <f>[1]Обор.школа!A46</f>
        <v>0</v>
      </c>
      <c r="B46" s="49" t="s">
        <v>26</v>
      </c>
      <c r="C46" s="50">
        <f>[1]Обор.школа!B46</f>
        <v>0</v>
      </c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2">
        <f t="shared" si="0"/>
        <v>0</v>
      </c>
      <c r="U46" s="49">
        <f t="shared" si="1"/>
        <v>0</v>
      </c>
      <c r="V46" s="53">
        <f t="shared" si="2"/>
        <v>0</v>
      </c>
      <c r="X46" s="5"/>
      <c r="Y46" s="5"/>
      <c r="Z46" s="5"/>
      <c r="AA46" s="5"/>
      <c r="AB46" s="5"/>
    </row>
    <row r="47" spans="1:28" ht="9.9499999999999993" customHeight="1" x14ac:dyDescent="0.25">
      <c r="A47" s="48" t="str">
        <f>[1]Обор.школа!A47</f>
        <v>молоко</v>
      </c>
      <c r="B47" s="49" t="s">
        <v>26</v>
      </c>
      <c r="C47" s="50">
        <f>[1]Обор.школа!B47</f>
        <v>55</v>
      </c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2">
        <f t="shared" si="0"/>
        <v>0</v>
      </c>
      <c r="U47" s="49">
        <f t="shared" si="1"/>
        <v>0</v>
      </c>
      <c r="V47" s="53">
        <f t="shared" si="2"/>
        <v>0</v>
      </c>
      <c r="X47" s="69"/>
      <c r="Y47" s="70"/>
      <c r="Z47" s="70"/>
      <c r="AA47" s="75"/>
      <c r="AB47" s="69"/>
    </row>
    <row r="48" spans="1:28" ht="9.9499999999999993" customHeight="1" x14ac:dyDescent="0.25">
      <c r="A48" s="48" t="str">
        <f>[1]Обор.школа!A48</f>
        <v>сметана</v>
      </c>
      <c r="B48" s="49" t="s">
        <v>26</v>
      </c>
      <c r="C48" s="50">
        <f>[1]Обор.школа!B48</f>
        <v>172</v>
      </c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2">
        <f t="shared" si="0"/>
        <v>0</v>
      </c>
      <c r="U48" s="49">
        <f t="shared" si="1"/>
        <v>0</v>
      </c>
      <c r="V48" s="53">
        <f t="shared" si="2"/>
        <v>0</v>
      </c>
      <c r="X48" s="69"/>
      <c r="Y48" s="70"/>
      <c r="Z48" s="70"/>
      <c r="AA48" s="75"/>
      <c r="AB48" s="69"/>
    </row>
    <row r="49" spans="1:28" ht="9.9499999999999993" customHeight="1" x14ac:dyDescent="0.25">
      <c r="A49" s="48" t="str">
        <f>[1]Обор.школа!A49</f>
        <v>сыр голланд.</v>
      </c>
      <c r="B49" s="49" t="s">
        <v>26</v>
      </c>
      <c r="C49" s="50">
        <f>[1]Обор.школа!B49</f>
        <v>0</v>
      </c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2">
        <f t="shared" si="0"/>
        <v>0</v>
      </c>
      <c r="U49" s="49">
        <f t="shared" si="1"/>
        <v>0</v>
      </c>
      <c r="V49" s="53">
        <f t="shared" si="2"/>
        <v>0</v>
      </c>
      <c r="X49" s="69"/>
      <c r="Y49" s="70"/>
      <c r="Z49" s="70"/>
      <c r="AA49" s="75"/>
      <c r="AB49" s="69"/>
    </row>
    <row r="50" spans="1:28" ht="9.9499999999999993" customHeight="1" x14ac:dyDescent="0.25">
      <c r="A50" s="48" t="str">
        <f>[1]Обор.школа!A50</f>
        <v>масло слив.</v>
      </c>
      <c r="B50" s="49" t="s">
        <v>26</v>
      </c>
      <c r="C50" s="50">
        <f>[1]Обор.школа!B50</f>
        <v>500</v>
      </c>
      <c r="D50" s="59"/>
      <c r="E50" s="59">
        <v>5.7</v>
      </c>
      <c r="F50" s="59">
        <v>5</v>
      </c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2">
        <f t="shared" si="0"/>
        <v>10.7</v>
      </c>
      <c r="U50" s="49">
        <f t="shared" si="1"/>
        <v>2482.3999999999996</v>
      </c>
      <c r="V50" s="53">
        <f t="shared" si="2"/>
        <v>1241.1999999999998</v>
      </c>
      <c r="X50" s="69"/>
      <c r="Y50" s="70"/>
      <c r="Z50" s="70"/>
      <c r="AA50" s="75"/>
      <c r="AB50" s="69"/>
    </row>
    <row r="51" spans="1:28" ht="9.9499999999999993" customHeight="1" x14ac:dyDescent="0.25">
      <c r="A51" s="48" t="str">
        <f>[1]Обор.школа!A51</f>
        <v>масло растит.</v>
      </c>
      <c r="B51" s="49" t="s">
        <v>26</v>
      </c>
      <c r="C51" s="50">
        <f>[1]Обор.школа!B51</f>
        <v>110</v>
      </c>
      <c r="D51" s="59">
        <v>3</v>
      </c>
      <c r="E51" s="59">
        <v>5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2">
        <f t="shared" si="0"/>
        <v>8</v>
      </c>
      <c r="U51" s="49">
        <f t="shared" si="1"/>
        <v>1856</v>
      </c>
      <c r="V51" s="53">
        <f t="shared" si="2"/>
        <v>204.16</v>
      </c>
      <c r="X51" s="69"/>
      <c r="Y51" s="70"/>
      <c r="Z51" s="70"/>
      <c r="AA51" s="75"/>
      <c r="AB51" s="69"/>
    </row>
    <row r="52" spans="1:28" ht="9.9499999999999993" customHeight="1" x14ac:dyDescent="0.25">
      <c r="A52" s="48">
        <f>[1]Обор.школа!A52</f>
        <v>0</v>
      </c>
      <c r="B52" s="49" t="s">
        <v>26</v>
      </c>
      <c r="C52" s="50">
        <f>[1]Обор.школа!B52</f>
        <v>0</v>
      </c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2">
        <f t="shared" si="0"/>
        <v>0</v>
      </c>
      <c r="U52" s="49">
        <f t="shared" si="1"/>
        <v>0</v>
      </c>
      <c r="V52" s="53">
        <f t="shared" si="2"/>
        <v>0</v>
      </c>
      <c r="X52" s="69"/>
      <c r="Y52" s="70"/>
      <c r="Z52" s="70"/>
      <c r="AA52" s="75"/>
      <c r="AB52" s="69"/>
    </row>
    <row r="53" spans="1:28" ht="9.9499999999999993" customHeight="1" x14ac:dyDescent="0.25">
      <c r="A53" s="48" t="str">
        <f>[1]Обор.школа!A53</f>
        <v>филе минтай</v>
      </c>
      <c r="B53" s="49" t="s">
        <v>26</v>
      </c>
      <c r="C53" s="50">
        <f>[1]Обор.школа!B53</f>
        <v>280</v>
      </c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2">
        <f t="shared" si="0"/>
        <v>0</v>
      </c>
      <c r="U53" s="49">
        <f t="shared" si="1"/>
        <v>0</v>
      </c>
      <c r="V53" s="53">
        <f t="shared" si="2"/>
        <v>0</v>
      </c>
      <c r="X53" s="69"/>
      <c r="Y53" s="70"/>
      <c r="Z53" s="70"/>
      <c r="AA53" s="75"/>
      <c r="AB53" s="69"/>
    </row>
    <row r="54" spans="1:28" ht="9.9499999999999993" customHeight="1" x14ac:dyDescent="0.25">
      <c r="A54" s="48">
        <f>[1]Обор.школа!A54</f>
        <v>0</v>
      </c>
      <c r="B54" s="49" t="s">
        <v>26</v>
      </c>
      <c r="C54" s="50">
        <f>[1]Обор.школа!B54</f>
        <v>0</v>
      </c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2">
        <f t="shared" si="0"/>
        <v>0</v>
      </c>
      <c r="U54" s="49">
        <f t="shared" si="1"/>
        <v>0</v>
      </c>
      <c r="V54" s="53">
        <f t="shared" si="2"/>
        <v>0</v>
      </c>
      <c r="X54" s="69"/>
      <c r="Y54" s="70"/>
      <c r="Z54" s="70"/>
      <c r="AA54" s="75"/>
      <c r="AB54" s="69"/>
    </row>
    <row r="55" spans="1:28" ht="9.9499999999999993" customHeight="1" x14ac:dyDescent="0.25">
      <c r="A55" s="48" t="str">
        <f>[1]Обор.школа!A55</f>
        <v xml:space="preserve">сухари панировочные </v>
      </c>
      <c r="B55" s="49" t="s">
        <v>26</v>
      </c>
      <c r="C55" s="50">
        <f>[1]Обор.школа!B55</f>
        <v>100</v>
      </c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2">
        <f t="shared" si="0"/>
        <v>0</v>
      </c>
      <c r="U55" s="49">
        <f t="shared" si="1"/>
        <v>0</v>
      </c>
      <c r="V55" s="53">
        <f t="shared" si="2"/>
        <v>0</v>
      </c>
      <c r="X55" s="69"/>
      <c r="Y55" s="70"/>
      <c r="Z55" s="70"/>
      <c r="AA55" s="75"/>
      <c r="AB55" s="69"/>
    </row>
    <row r="56" spans="1:28" ht="9.9499999999999993" customHeight="1" x14ac:dyDescent="0.25">
      <c r="A56" s="48">
        <f>[1]Обор.школа!A56</f>
        <v>0</v>
      </c>
      <c r="B56" s="49" t="s">
        <v>26</v>
      </c>
      <c r="C56" s="50">
        <f>[1]Обор.школа!B56</f>
        <v>0</v>
      </c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2">
        <f t="shared" si="0"/>
        <v>0</v>
      </c>
      <c r="U56" s="49">
        <f t="shared" si="1"/>
        <v>0</v>
      </c>
      <c r="V56" s="53">
        <f t="shared" si="2"/>
        <v>0</v>
      </c>
      <c r="X56" s="69"/>
      <c r="Y56" s="70"/>
      <c r="Z56" s="70"/>
      <c r="AA56" s="75"/>
      <c r="AB56" s="69"/>
    </row>
    <row r="57" spans="1:28" ht="9.9499999999999993" customHeight="1" x14ac:dyDescent="0.25">
      <c r="A57" s="48">
        <f>[1]Обор.школа!A57</f>
        <v>0</v>
      </c>
      <c r="B57" s="49" t="s">
        <v>26</v>
      </c>
      <c r="C57" s="50">
        <f>[1]Обор.школа!B57</f>
        <v>0</v>
      </c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2">
        <f t="shared" si="0"/>
        <v>0</v>
      </c>
      <c r="U57" s="49">
        <f t="shared" si="1"/>
        <v>0</v>
      </c>
      <c r="V57" s="53">
        <f t="shared" si="2"/>
        <v>0</v>
      </c>
      <c r="X57" s="69"/>
      <c r="Y57" s="70"/>
      <c r="Z57" s="70"/>
      <c r="AA57" s="75"/>
      <c r="AB57" s="69"/>
    </row>
    <row r="58" spans="1:28" ht="9.9499999999999993" customHeight="1" x14ac:dyDescent="0.25">
      <c r="A58" s="48" t="str">
        <f>[1]Обор.школа!A58</f>
        <v>капуста квашеная</v>
      </c>
      <c r="B58" s="49" t="s">
        <v>26</v>
      </c>
      <c r="C58" s="50">
        <f>[1]Обор.школа!B58</f>
        <v>150</v>
      </c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2">
        <f t="shared" si="0"/>
        <v>0</v>
      </c>
      <c r="U58" s="49">
        <f t="shared" si="1"/>
        <v>0</v>
      </c>
      <c r="V58" s="53">
        <f t="shared" si="2"/>
        <v>0</v>
      </c>
      <c r="X58" s="69"/>
      <c r="Y58" s="70"/>
      <c r="Z58" s="70"/>
      <c r="AA58" s="75"/>
      <c r="AB58" s="69"/>
    </row>
    <row r="59" spans="1:28" ht="9.9499999999999993" customHeight="1" x14ac:dyDescent="0.25">
      <c r="A59" s="48">
        <f>[1]Обор.школа!A59</f>
        <v>0</v>
      </c>
      <c r="B59" s="49" t="s">
        <v>26</v>
      </c>
      <c r="C59" s="50">
        <f>[1]Обор.школа!B59</f>
        <v>0</v>
      </c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2">
        <f t="shared" si="0"/>
        <v>0</v>
      </c>
      <c r="U59" s="49">
        <f t="shared" si="1"/>
        <v>0</v>
      </c>
      <c r="V59" s="53">
        <f t="shared" si="2"/>
        <v>0</v>
      </c>
      <c r="X59" s="69"/>
      <c r="Y59" s="70"/>
      <c r="Z59" s="70"/>
      <c r="AA59" s="75"/>
      <c r="AB59" s="69"/>
    </row>
    <row r="60" spans="1:28" ht="9.9499999999999993" customHeight="1" x14ac:dyDescent="0.25">
      <c r="A60" s="48" t="str">
        <f>[1]Обор.школа!A60</f>
        <v>пельмени</v>
      </c>
      <c r="B60" s="49" t="s">
        <v>26</v>
      </c>
      <c r="C60" s="50">
        <f>[1]Обор.школа!B60</f>
        <v>280</v>
      </c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2">
        <f t="shared" si="0"/>
        <v>0</v>
      </c>
      <c r="U60" s="49">
        <f t="shared" si="1"/>
        <v>0</v>
      </c>
      <c r="V60" s="53">
        <f t="shared" si="2"/>
        <v>0</v>
      </c>
      <c r="X60" s="69"/>
      <c r="Y60" s="70"/>
      <c r="Z60" s="70"/>
      <c r="AA60" s="75"/>
      <c r="AB60" s="69"/>
    </row>
    <row r="61" spans="1:28" ht="9.9499999999999993" customHeight="1" x14ac:dyDescent="0.25">
      <c r="A61" s="48">
        <f>[1]Обор.школа!A61</f>
        <v>0</v>
      </c>
      <c r="B61" s="49" t="s">
        <v>26</v>
      </c>
      <c r="C61" s="50">
        <f>[1]Обор.школа!B61</f>
        <v>0</v>
      </c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2">
        <f t="shared" si="0"/>
        <v>0</v>
      </c>
      <c r="U61" s="49">
        <f t="shared" si="1"/>
        <v>0</v>
      </c>
      <c r="V61" s="53">
        <f t="shared" si="2"/>
        <v>0</v>
      </c>
      <c r="X61" s="69"/>
      <c r="Y61" s="70"/>
      <c r="Z61" s="70"/>
      <c r="AA61" s="75"/>
      <c r="AB61" s="69"/>
    </row>
    <row r="62" spans="1:28" ht="9.9499999999999993" customHeight="1" x14ac:dyDescent="0.25">
      <c r="A62" s="48">
        <f>[1]Обор.школа!A62</f>
        <v>0</v>
      </c>
      <c r="B62" s="49" t="s">
        <v>26</v>
      </c>
      <c r="C62" s="50">
        <f>[1]Обор.школа!B62</f>
        <v>0</v>
      </c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2">
        <f t="shared" si="0"/>
        <v>0</v>
      </c>
      <c r="U62" s="49">
        <f t="shared" si="1"/>
        <v>0</v>
      </c>
      <c r="V62" s="53">
        <f t="shared" si="2"/>
        <v>0</v>
      </c>
      <c r="X62" s="69"/>
      <c r="Y62" s="70"/>
      <c r="Z62" s="70"/>
      <c r="AA62" s="75"/>
      <c r="AB62" s="69"/>
    </row>
    <row r="63" spans="1:28" ht="9.9499999999999993" customHeight="1" x14ac:dyDescent="0.25">
      <c r="A63" s="48">
        <f>[1]Обор.школа!A63</f>
        <v>0</v>
      </c>
      <c r="B63" s="49" t="s">
        <v>26</v>
      </c>
      <c r="C63" s="50">
        <f>[1]Обор.школа!B63</f>
        <v>0</v>
      </c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2">
        <f t="shared" si="0"/>
        <v>0</v>
      </c>
      <c r="U63" s="49">
        <f t="shared" si="1"/>
        <v>0</v>
      </c>
      <c r="V63" s="53">
        <f t="shared" si="2"/>
        <v>0</v>
      </c>
      <c r="X63" s="69"/>
      <c r="Y63" s="70"/>
      <c r="Z63" s="70"/>
      <c r="AA63" s="75"/>
      <c r="AB63" s="69"/>
    </row>
    <row r="64" spans="1:28" ht="9.9499999999999993" customHeight="1" x14ac:dyDescent="0.25">
      <c r="A64" s="48">
        <f>[1]Обор.школа!A64</f>
        <v>0</v>
      </c>
      <c r="B64" s="49" t="s">
        <v>26</v>
      </c>
      <c r="C64" s="50">
        <f>[1]Обор.школа!B64</f>
        <v>0</v>
      </c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2">
        <f t="shared" si="0"/>
        <v>0</v>
      </c>
      <c r="U64" s="49">
        <f t="shared" si="1"/>
        <v>0</v>
      </c>
      <c r="V64" s="53">
        <f t="shared" si="2"/>
        <v>0</v>
      </c>
      <c r="X64" s="69"/>
      <c r="Y64" s="70"/>
      <c r="Z64" s="70"/>
      <c r="AA64" s="75"/>
      <c r="AB64" s="69"/>
    </row>
    <row r="65" spans="1:28" ht="9.9499999999999993" customHeight="1" x14ac:dyDescent="0.25">
      <c r="A65" s="48">
        <f>[1]Обор.школа!A65</f>
        <v>0</v>
      </c>
      <c r="B65" s="49" t="s">
        <v>26</v>
      </c>
      <c r="C65" s="50">
        <f>[1]Обор.школа!B65</f>
        <v>0</v>
      </c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2">
        <f t="shared" si="0"/>
        <v>0</v>
      </c>
      <c r="U65" s="49">
        <f t="shared" si="1"/>
        <v>0</v>
      </c>
      <c r="V65" s="53">
        <f t="shared" si="2"/>
        <v>0</v>
      </c>
      <c r="X65" s="69"/>
      <c r="Y65" s="70"/>
      <c r="Z65" s="70"/>
      <c r="AA65" s="75"/>
      <c r="AB65" s="69"/>
    </row>
    <row r="66" spans="1:28" ht="9.9499999999999993" customHeight="1" x14ac:dyDescent="0.25">
      <c r="A66" s="48">
        <f>[1]Обор.школа!A66</f>
        <v>0</v>
      </c>
      <c r="B66" s="49" t="s">
        <v>26</v>
      </c>
      <c r="C66" s="50">
        <f>[1]Обор.школа!B66</f>
        <v>0</v>
      </c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2">
        <f t="shared" si="0"/>
        <v>0</v>
      </c>
      <c r="U66" s="49">
        <f t="shared" si="1"/>
        <v>0</v>
      </c>
      <c r="V66" s="53">
        <f t="shared" si="2"/>
        <v>0</v>
      </c>
      <c r="X66" s="69"/>
      <c r="Y66" s="70"/>
      <c r="Z66" s="70"/>
      <c r="AA66" s="75"/>
      <c r="AB66" s="69"/>
    </row>
    <row r="67" spans="1:28" ht="9.9499999999999993" customHeight="1" x14ac:dyDescent="0.25">
      <c r="A67" s="48">
        <f>[1]Обор.школа!A67</f>
        <v>0</v>
      </c>
      <c r="B67" s="49" t="s">
        <v>26</v>
      </c>
      <c r="C67" s="50">
        <f>[1]Обор.школа!B67</f>
        <v>0</v>
      </c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2">
        <f t="shared" si="0"/>
        <v>0</v>
      </c>
      <c r="U67" s="49">
        <f t="shared" si="1"/>
        <v>0</v>
      </c>
      <c r="V67" s="53">
        <f t="shared" si="2"/>
        <v>0</v>
      </c>
      <c r="X67" s="69"/>
      <c r="Y67" s="70"/>
      <c r="Z67" s="70"/>
      <c r="AA67" s="75"/>
      <c r="AB67" s="69"/>
    </row>
    <row r="68" spans="1:28" ht="9.9499999999999993" customHeight="1" x14ac:dyDescent="0.25">
      <c r="A68" s="48">
        <f>[1]Обор.школа!A68</f>
        <v>0</v>
      </c>
      <c r="B68" s="49" t="s">
        <v>26</v>
      </c>
      <c r="C68" s="50">
        <f>[1]Обор.школа!B68</f>
        <v>0</v>
      </c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2">
        <f t="shared" si="0"/>
        <v>0</v>
      </c>
      <c r="U68" s="49">
        <f t="shared" si="1"/>
        <v>0</v>
      </c>
      <c r="V68" s="53">
        <f t="shared" si="2"/>
        <v>0</v>
      </c>
      <c r="X68" s="69"/>
      <c r="Y68" s="70"/>
      <c r="Z68" s="70"/>
      <c r="AA68" s="75"/>
      <c r="AB68" s="69"/>
    </row>
    <row r="69" spans="1:28" ht="9.9499999999999993" customHeight="1" x14ac:dyDescent="0.25">
      <c r="A69" s="48">
        <f>[1]Обор.школа!A69</f>
        <v>0</v>
      </c>
      <c r="B69" s="49" t="s">
        <v>26</v>
      </c>
      <c r="C69" s="50">
        <f>[1]Обор.школа!B69</f>
        <v>0</v>
      </c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2">
        <f t="shared" si="0"/>
        <v>0</v>
      </c>
      <c r="U69" s="49">
        <f t="shared" si="1"/>
        <v>0</v>
      </c>
      <c r="V69" s="53">
        <f t="shared" si="2"/>
        <v>0</v>
      </c>
      <c r="X69" s="69"/>
      <c r="Y69" s="70"/>
      <c r="Z69" s="70"/>
      <c r="AA69" s="75"/>
      <c r="AB69" s="69"/>
    </row>
    <row r="70" spans="1:28" ht="9.9499999999999993" customHeight="1" x14ac:dyDescent="0.25">
      <c r="A70" s="48">
        <f>[1]Обор.школа!A70</f>
        <v>0</v>
      </c>
      <c r="B70" s="49" t="s">
        <v>26</v>
      </c>
      <c r="C70" s="50">
        <f>[1]Обор.школа!B70</f>
        <v>0</v>
      </c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2">
        <f t="shared" si="0"/>
        <v>0</v>
      </c>
      <c r="U70" s="49">
        <f t="shared" si="1"/>
        <v>0</v>
      </c>
      <c r="V70" s="53">
        <f t="shared" si="2"/>
        <v>0</v>
      </c>
      <c r="X70" s="69"/>
      <c r="Y70" s="70"/>
      <c r="Z70" s="70"/>
      <c r="AA70" s="75"/>
      <c r="AB70" s="69"/>
    </row>
    <row r="71" spans="1:28" ht="9" customHeight="1" x14ac:dyDescent="0.25">
      <c r="A71" s="48">
        <f>[1]Обор.школа!A71</f>
        <v>0</v>
      </c>
      <c r="B71" s="49" t="s">
        <v>26</v>
      </c>
      <c r="C71" s="50">
        <f>[1]Обор.школа!B71</f>
        <v>0</v>
      </c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2">
        <f t="shared" si="0"/>
        <v>0</v>
      </c>
      <c r="U71" s="49">
        <f t="shared" si="1"/>
        <v>0</v>
      </c>
      <c r="V71" s="53">
        <f>U71*C71</f>
        <v>0</v>
      </c>
      <c r="X71" s="69"/>
      <c r="Y71" s="70"/>
      <c r="Z71" s="70"/>
      <c r="AA71" s="75"/>
      <c r="AB71" s="69"/>
    </row>
    <row r="72" spans="1:28" ht="9.9499999999999993" customHeight="1" x14ac:dyDescent="0.25">
      <c r="A72" s="48" t="str">
        <f>[1]Обор.школа!A72</f>
        <v>Яйца(шт)</v>
      </c>
      <c r="B72" s="49" t="s">
        <v>29</v>
      </c>
      <c r="C72" s="50">
        <f>[1]Обор.школа!B72</f>
        <v>8</v>
      </c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2">
        <f t="shared" si="0"/>
        <v>0</v>
      </c>
      <c r="U72" s="49">
        <f t="shared" si="1"/>
        <v>0</v>
      </c>
      <c r="V72" s="53">
        <f>U72*C72</f>
        <v>0</v>
      </c>
      <c r="X72" s="69"/>
      <c r="Y72" s="70"/>
      <c r="Z72" s="70"/>
      <c r="AA72" s="75"/>
      <c r="AB72" s="69"/>
    </row>
    <row r="73" spans="1:28" ht="9.6" customHeight="1" x14ac:dyDescent="0.2">
      <c r="A73" s="76" t="s">
        <v>27</v>
      </c>
      <c r="B73" s="77">
        <f>V73</f>
        <v>11682.824000000001</v>
      </c>
      <c r="C73" s="77"/>
      <c r="D73" s="78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+D71*$C71)/1000+D72*$C72</f>
        <v>3.4689999999999999</v>
      </c>
      <c r="E73" s="78">
        <f t="shared" ref="E73:S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+E71*$C71)/1000+E72*$C72</f>
        <v>36.003999999999998</v>
      </c>
      <c r="F73" s="78">
        <f t="shared" si="3"/>
        <v>5.1740000000000004</v>
      </c>
      <c r="G73" s="78">
        <f t="shared" si="3"/>
        <v>3.01</v>
      </c>
      <c r="H73" s="78">
        <f>(H11*$C11+H12*$C12+H13*$C13+H14*$C14+H15*$C15+H16*$C16+H17*$C17+H18*$C18+H19*$C19+H20*$C20+H21*$C21+H22*$C22+H23*$C23+H24*$C24+H25*$C25+H26*$C26+H27*$C27+H28*$C28+H29*$C29+H30*$C30+H31*$C31+H32*$C32+H33*$C33+H34*$C34+H35*$C35+H36*$C36+H37*$C37+H38*$C38+H39*$C39+H40*$C40+H41*$C41+H42*$C42+H43*$C43+H44*$C44+H45*$C45+H46*$C46+H47*$C47+H48*$C48+H49*$C49+H50*$C50+H51*$C51+H52*$C52+H53*$C53+H54*$C54+H55*$C55+H56*$C56+H57*$C57+H58*$C58+H59*$C59+H60*$C60+H61*$C61+H62*$C62+H63*$C63+H64*$C64+H65*$C65+H66*$C66+H67*$C67+H68*$C68+H69*$C69+H70*$C70)/1000+H71*$C71+H72*$C72</f>
        <v>1.62</v>
      </c>
      <c r="I73" s="78">
        <f t="shared" si="3"/>
        <v>1.08</v>
      </c>
      <c r="J73" s="78">
        <f t="shared" si="3"/>
        <v>0</v>
      </c>
      <c r="K73" s="78">
        <f t="shared" si="3"/>
        <v>0</v>
      </c>
      <c r="L73" s="78">
        <f t="shared" si="3"/>
        <v>0</v>
      </c>
      <c r="M73" s="78">
        <f t="shared" si="3"/>
        <v>0</v>
      </c>
      <c r="N73" s="78">
        <f t="shared" si="3"/>
        <v>0</v>
      </c>
      <c r="O73" s="78">
        <f t="shared" si="3"/>
        <v>0</v>
      </c>
      <c r="P73" s="78">
        <f t="shared" si="3"/>
        <v>0</v>
      </c>
      <c r="Q73" s="78">
        <f t="shared" si="3"/>
        <v>0</v>
      </c>
      <c r="R73" s="78">
        <f t="shared" si="3"/>
        <v>0</v>
      </c>
      <c r="S73" s="78">
        <f t="shared" si="3"/>
        <v>0</v>
      </c>
      <c r="T73" s="52">
        <f t="shared" si="0"/>
        <v>50.356999999999992</v>
      </c>
      <c r="U73" s="49">
        <f t="shared" si="1"/>
        <v>11682.823999999999</v>
      </c>
      <c r="V73" s="79">
        <f>SUM(V11:V72)</f>
        <v>11682.824000000001</v>
      </c>
      <c r="X73" s="80"/>
      <c r="Y73" s="80"/>
      <c r="Z73" s="80"/>
      <c r="AA73" s="80"/>
      <c r="AB73" s="80"/>
    </row>
    <row r="74" spans="1:28" ht="5.45" customHeight="1" x14ac:dyDescent="0.2">
      <c r="A74" s="81"/>
      <c r="B74" s="82"/>
      <c r="C74" s="82"/>
      <c r="D74" s="83"/>
      <c r="E74" s="11"/>
      <c r="F74" s="11"/>
      <c r="G74" s="81" t="s">
        <v>30</v>
      </c>
      <c r="H74" s="81"/>
      <c r="I74" s="81"/>
      <c r="J74" s="81"/>
      <c r="K74" s="84"/>
      <c r="L74" s="84"/>
      <c r="M74" s="84"/>
      <c r="N74" s="84"/>
      <c r="O74" s="81" t="s">
        <v>31</v>
      </c>
      <c r="P74" s="81"/>
      <c r="Q74" s="81"/>
      <c r="R74" s="85"/>
      <c r="S74" s="84"/>
      <c r="T74" s="86"/>
      <c r="U74" s="86"/>
      <c r="V74" s="12"/>
      <c r="X74" s="80"/>
      <c r="Y74" s="80"/>
      <c r="Z74" s="80"/>
      <c r="AA74" s="80"/>
      <c r="AB74" s="80"/>
    </row>
    <row r="75" spans="1:28" ht="10.15" customHeight="1" x14ac:dyDescent="0.2">
      <c r="A75" s="83" t="s">
        <v>32</v>
      </c>
      <c r="B75" s="82">
        <f>B73/Q4</f>
        <v>50.356999999999999</v>
      </c>
      <c r="C75" s="82"/>
      <c r="D75" s="83"/>
      <c r="E75" s="11"/>
      <c r="F75" s="11"/>
      <c r="G75" s="81"/>
      <c r="H75" s="81"/>
      <c r="I75" s="81"/>
      <c r="J75" s="81"/>
      <c r="K75" s="87"/>
      <c r="L75" s="87"/>
      <c r="M75" s="87"/>
      <c r="N75" s="87"/>
      <c r="O75" s="81"/>
      <c r="P75" s="81"/>
      <c r="Q75" s="81"/>
      <c r="R75" s="87"/>
      <c r="S75" s="87"/>
      <c r="T75" s="88"/>
      <c r="U75" s="86"/>
      <c r="V75" s="12"/>
      <c r="X75" s="89"/>
      <c r="Y75" s="89"/>
      <c r="Z75" s="89"/>
      <c r="AA75" s="89"/>
      <c r="AB75" s="89"/>
    </row>
    <row r="76" spans="1:28" x14ac:dyDescent="0.2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2"/>
      <c r="U76" s="12"/>
      <c r="V76" s="12"/>
    </row>
    <row r="77" spans="1:28" x14ac:dyDescent="0.2">
      <c r="A77" s="11"/>
      <c r="B77" s="12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2" t="s">
        <v>33</v>
      </c>
      <c r="U77" s="12"/>
      <c r="V77" s="12"/>
    </row>
    <row r="78" spans="1:28" x14ac:dyDescent="0.2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2"/>
      <c r="U78" s="12"/>
      <c r="V78" s="12"/>
    </row>
    <row r="79" spans="1:28" x14ac:dyDescent="0.2">
      <c r="A79" s="11"/>
      <c r="B79" s="12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2"/>
      <c r="U79" s="12"/>
      <c r="V79" s="12"/>
    </row>
    <row r="80" spans="1:28" x14ac:dyDescent="0.2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2"/>
      <c r="U80" s="12"/>
      <c r="V80" s="12"/>
    </row>
    <row r="81" spans="1:22" x14ac:dyDescent="0.2">
      <c r="A81" s="11"/>
      <c r="B81" s="12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2"/>
      <c r="U81" s="12"/>
      <c r="V81" s="12"/>
    </row>
    <row r="82" spans="1:22" x14ac:dyDescent="0.2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2"/>
      <c r="U82" s="12"/>
      <c r="V82" s="12"/>
    </row>
    <row r="83" spans="1:22" x14ac:dyDescent="0.2">
      <c r="A83" s="11"/>
      <c r="B83" s="12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2"/>
      <c r="U83" s="12"/>
      <c r="V83" s="12"/>
    </row>
    <row r="84" spans="1:22" x14ac:dyDescent="0.2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2"/>
      <c r="U84" s="12"/>
      <c r="V84" s="12"/>
    </row>
    <row r="85" spans="1:22" x14ac:dyDescent="0.2">
      <c r="A85" s="11"/>
      <c r="B85" s="12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2"/>
      <c r="U85" s="12"/>
      <c r="V85" s="12"/>
    </row>
  </sheetData>
  <mergeCells count="93">
    <mergeCell ref="X45:AB46"/>
    <mergeCell ref="A73:A74"/>
    <mergeCell ref="B73:C74"/>
    <mergeCell ref="G74:J75"/>
    <mergeCell ref="O74:Q75"/>
    <mergeCell ref="B75:C75"/>
    <mergeCell ref="X41:X42"/>
    <mergeCell ref="Y41:Z42"/>
    <mergeCell ref="AA41:AA42"/>
    <mergeCell ref="AB41:AB42"/>
    <mergeCell ref="Z43:Z44"/>
    <mergeCell ref="AA43:AA44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Y8:Z9"/>
    <mergeCell ref="AA8:AA9"/>
    <mergeCell ref="AB8:AB9"/>
    <mergeCell ref="X10:X12"/>
    <mergeCell ref="Y10:Z12"/>
    <mergeCell ref="AA10:AA12"/>
    <mergeCell ref="AB10:AB12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D1:Q1"/>
    <mergeCell ref="R1:S1"/>
    <mergeCell ref="X1:Y2"/>
    <mergeCell ref="C3:Q3"/>
    <mergeCell ref="X3:AA3"/>
    <mergeCell ref="A4:F4"/>
    <mergeCell ref="G4:K4"/>
    <mergeCell ref="L4:P4"/>
  </mergeCells>
  <conditionalFormatting sqref="Y47:AB67 Y68:AA70 AA37:AA44 Y10:Z44 AB10:AB44 AA10:AA35 D73:V73 S11:V41 I18:P36 F18:G36 F37:P41 C11:D72 F42:V72 F11:P17">
    <cfRule type="cellIs" dxfId="63" priority="32" stopIfTrue="1" operator="equal">
      <formula>0</formula>
    </cfRule>
  </conditionalFormatting>
  <conditionalFormatting sqref="S11:S41 D11:D72 I18:P36 F18:G36 F37:P41 F42:S72 F11:P17">
    <cfRule type="cellIs" dxfId="61" priority="31" stopIfTrue="1" operator="equal">
      <formula>0</formula>
    </cfRule>
  </conditionalFormatting>
  <conditionalFormatting sqref="P11:P72">
    <cfRule type="cellIs" dxfId="59" priority="30" stopIfTrue="1" operator="equal">
      <formula>0</formula>
    </cfRule>
  </conditionalFormatting>
  <conditionalFormatting sqref="I11:I72">
    <cfRule type="cellIs" dxfId="57" priority="29" stopIfTrue="1" operator="equal">
      <formula>0</formula>
    </cfRule>
  </conditionalFormatting>
  <conditionalFormatting sqref="H73">
    <cfRule type="cellIs" dxfId="55" priority="28" stopIfTrue="1" operator="equal">
      <formula>0</formula>
    </cfRule>
  </conditionalFormatting>
  <conditionalFormatting sqref="G44">
    <cfRule type="cellIs" dxfId="53" priority="27" stopIfTrue="1" operator="equal">
      <formula>0</formula>
    </cfRule>
  </conditionalFormatting>
  <conditionalFormatting sqref="N11">
    <cfRule type="cellIs" dxfId="51" priority="26" stopIfTrue="1" operator="equal">
      <formula>0</formula>
    </cfRule>
  </conditionalFormatting>
  <conditionalFormatting sqref="F12">
    <cfRule type="cellIs" dxfId="49" priority="25" stopIfTrue="1" operator="equal">
      <formula>0</formula>
    </cfRule>
  </conditionalFormatting>
  <conditionalFormatting sqref="F12">
    <cfRule type="cellIs" dxfId="47" priority="24" stopIfTrue="1" operator="equal">
      <formula>0</formula>
    </cfRule>
  </conditionalFormatting>
  <conditionalFormatting sqref="F12">
    <cfRule type="cellIs" dxfId="45" priority="23" stopIfTrue="1" operator="equal">
      <formula>0</formula>
    </cfRule>
  </conditionalFormatting>
  <conditionalFormatting sqref="F12">
    <cfRule type="cellIs" dxfId="43" priority="22" stopIfTrue="1" operator="equal">
      <formula>0</formula>
    </cfRule>
  </conditionalFormatting>
  <conditionalFormatting sqref="F12">
    <cfRule type="cellIs" dxfId="41" priority="21" stopIfTrue="1" operator="equal">
      <formula>0</formula>
    </cfRule>
  </conditionalFormatting>
  <conditionalFormatting sqref="N12">
    <cfRule type="cellIs" dxfId="39" priority="20" stopIfTrue="1" operator="equal">
      <formula>0</formula>
    </cfRule>
  </conditionalFormatting>
  <conditionalFormatting sqref="N12">
    <cfRule type="cellIs" dxfId="37" priority="19" stopIfTrue="1" operator="equal">
      <formula>0</formula>
    </cfRule>
  </conditionalFormatting>
  <conditionalFormatting sqref="N12">
    <cfRule type="cellIs" dxfId="35" priority="18" stopIfTrue="1" operator="equal">
      <formula>0</formula>
    </cfRule>
  </conditionalFormatting>
  <conditionalFormatting sqref="N12">
    <cfRule type="cellIs" dxfId="33" priority="17" stopIfTrue="1" operator="equal">
      <formula>0</formula>
    </cfRule>
  </conditionalFormatting>
  <conditionalFormatting sqref="N12">
    <cfRule type="cellIs" dxfId="31" priority="16" stopIfTrue="1" operator="equal">
      <formula>0</formula>
    </cfRule>
  </conditionalFormatting>
  <conditionalFormatting sqref="Q40:R41">
    <cfRule type="cellIs" dxfId="29" priority="15" stopIfTrue="1" operator="equal">
      <formula>0</formula>
    </cfRule>
  </conditionalFormatting>
  <conditionalFormatting sqref="Q11:R39">
    <cfRule type="cellIs" dxfId="27" priority="14" stopIfTrue="1" operator="equal">
      <formula>0</formula>
    </cfRule>
  </conditionalFormatting>
  <conditionalFormatting sqref="H18:H36">
    <cfRule type="cellIs" dxfId="25" priority="13" stopIfTrue="1" operator="equal">
      <formula>0</formula>
    </cfRule>
  </conditionalFormatting>
  <conditionalFormatting sqref="H18:H36">
    <cfRule type="cellIs" dxfId="23" priority="12" stopIfTrue="1" operator="equal">
      <formula>0</formula>
    </cfRule>
  </conditionalFormatting>
  <conditionalFormatting sqref="H18:H36">
    <cfRule type="cellIs" dxfId="21" priority="11" stopIfTrue="1" operator="equal">
      <formula>0</formula>
    </cfRule>
  </conditionalFormatting>
  <conditionalFormatting sqref="E11:E72">
    <cfRule type="cellIs" dxfId="19" priority="10" stopIfTrue="1" operator="equal">
      <formula>0</formula>
    </cfRule>
  </conditionalFormatting>
  <conditionalFormatting sqref="E11:E72">
    <cfRule type="cellIs" dxfId="17" priority="9" stopIfTrue="1" operator="equal">
      <formula>0</formula>
    </cfRule>
  </conditionalFormatting>
  <conditionalFormatting sqref="E11:E72">
    <cfRule type="cellIs" dxfId="15" priority="8" stopIfTrue="1" operator="equal">
      <formula>0</formula>
    </cfRule>
  </conditionalFormatting>
  <conditionalFormatting sqref="E12">
    <cfRule type="cellIs" dxfId="13" priority="7" stopIfTrue="1" operator="equal">
      <formula>0</formula>
    </cfRule>
  </conditionalFormatting>
  <conditionalFormatting sqref="E12">
    <cfRule type="cellIs" dxfId="11" priority="6" stopIfTrue="1" operator="equal">
      <formula>0</formula>
    </cfRule>
  </conditionalFormatting>
  <conditionalFormatting sqref="E12">
    <cfRule type="cellIs" dxfId="9" priority="5" stopIfTrue="1" operator="equal">
      <formula>0</formula>
    </cfRule>
  </conditionalFormatting>
  <conditionalFormatting sqref="E12">
    <cfRule type="cellIs" dxfId="7" priority="4" stopIfTrue="1" operator="equal">
      <formula>0</formula>
    </cfRule>
  </conditionalFormatting>
  <conditionalFormatting sqref="E12">
    <cfRule type="cellIs" dxfId="5" priority="3" stopIfTrue="1" operator="equal">
      <formula>0</formula>
    </cfRule>
  </conditionalFormatting>
  <conditionalFormatting sqref="E12">
    <cfRule type="cellIs" dxfId="3" priority="2" stopIfTrue="1" operator="equal">
      <formula>0</formula>
    </cfRule>
  </conditionalFormatting>
  <conditionalFormatting sqref="E12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2022-01-14T05:13:54Z</dcterms:modified>
</cp:coreProperties>
</file>